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imifs02\課共有フォルダ\上下水道課\事業運営審議会\令和７年度\令和７年度第２回\第２回資料\経営比較分析表\"/>
    </mc:Choice>
  </mc:AlternateContent>
  <xr:revisionPtr revIDLastSave="0" documentId="13_ncr:1_{9BF90888-8F3F-4469-B832-5825D61801E6}" xr6:coauthVersionLast="47" xr6:coauthVersionMax="47" xr10:uidLastSave="{00000000-0000-0000-0000-000000000000}"/>
  <workbookProtection workbookAlgorithmName="SHA-512" workbookHashValue="fqFTAETfD71MkgQ00UFiaiHMYvKr65xKC4xAyfgKxXXgt804uBwx1a54JEtv8nugsDYQvuYP7CB75Qn7ZA49qQ==" workbookSaltValue="u8I9VrzpDCm0JoEkmNsqm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E85" i="4"/>
  <c r="BB10" i="4"/>
  <c r="AT10" i="4"/>
  <c r="P10" i="4"/>
  <c r="AT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<sst xmlns="http://schemas.openxmlformats.org/spreadsheetml/2006/main" count="231" uniqueCount="115">
  <si>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</si>
  <si>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</si>
  <si>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</si>
  <si>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</si>
  <si>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</si>
  <si>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</si>
  <si>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</si>
  <si>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</si>
  <si>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</si>
  <si>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</si>
  <si>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</si>
  <si>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</si>
  <si>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</si>
  <si>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</si>
  <si>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</si>
  <si>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</si>
  <si>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</si>
  <si>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</si>
  <si>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</si>
  <si>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</si>
  <si>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</si>
  <si>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</si>
  <si>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</si>
  <si>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</si>
  <si>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</si>
  <si>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</si>
  <si>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</si>
  <si>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</si>
  <si>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</si>
  <si>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</si>
  <si>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</si>
  <si>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</si>
  <si>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</si>
  <si>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</si>
  <si>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</si>
  <si>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</si>
  <si>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</si>
  <si>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</si>
  <si>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</si>
  <si>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</si>
  <si>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</si>
  <si>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</si>
  <si>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</si>
  <si>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</si>
  <si>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</si>
  <si>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</si>
  <si>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</si>
  <si>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</si>
  <si>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</si>
  <si>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</si>
  <si>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</si>
  <si>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</si>
  <si>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</si>
  <si>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</si>
  <si>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</si>
  <si>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</si>
  <si>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</si>
  <si>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</si>
  <si>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</si>
  <si>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</si>
  <si>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</si>
  <si>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</si>
  <si>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</si>
  <si>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</si>
  <si>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</si>
  <si>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</si>
  <si>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</si>
  <si>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</si>
  <si>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</si>
  <si>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</si>
  <si>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</si>
  <si>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</si>
  <si>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</si>
  <si>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</si>
  <si>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</si>
  <si>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</si>
  <si>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</si>
  <si>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</si>
  <si>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</si>
  <si>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</si>
  <si>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</si>
  <si>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</si>
  <si>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</si>
  <si>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</si>
  <si>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</si>
  <si>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</si>
  <si>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</si>
  <si>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</si>
  <si>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</si>
  <si>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</si>
  <si>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</si>
  <si>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</si>
  <si>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</si>
  <si>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</si>
  <si>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</si>
  <si>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</si>
  <si>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</si>
  <si>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</si>
  <si>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</si>
  <si>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</si>
  <si>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</si>
  <si>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</si>
  <si>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</si>
  <si>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</si>
  <si>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</si>
  <si>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</si>
  <si>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</si>
  <si>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</si>
  <si>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</si>
  <si>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</si>
  <si>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</si>
  <si>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</si>
  <si>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経常収支比率は100％を維持しており、累積欠損金も少ない状態にあります。しかしながら、収益の中で一般会計からの繰入金が依然として高い割合を占めています。
　流動比率は、地震の影響により企業債の借入金額が増加したため、令和5年度より減少しました。また、依然として、全国平均及び類似団体平均を大きく下回る水準となっています。
　今後、経営の健全性を確保していくためには、水洗化率の向上などによる収益基盤の強化と、さらなる経費縮減の推進が必要です。
　企業債残高対事業規模比率は、新規施設および管渠整備の減少に伴い減少傾向にあります。今後は施設の老朽化に伴う更新費用の増加が見込まれ、企業債残高の増加が予想されます。したがって、使用料収入の減少や物価高騰による費用増の可能性を勘案しつつ、計画的かつ着実な施設更新の実施を行う必要があります。
　経費回収率は、下水道使用料の減免を行った令和5年度より改善しており、全国平均および類似団体平均を上回る水準となっています。
　施設利用率に関しては、全国平均および類似団体平均を下回っており、今後も利用率が低下していくことが想定されます。
</t>
    <rPh sb="99" eb="101">
      <t>キンガク</t>
    </rPh>
    <rPh sb="458" eb="459">
      <t>シタ</t>
    </rPh>
    <rPh sb="465" eb="467">
      <t>コンゴ</t>
    </rPh>
    <phoneticPr fontId="4"/>
  </si>
  <si>
    <t>　法適用後、５回目の決算であり、有形固定資産減価償却率は低い状況ですが、平成４年に供用開始した施設の老朽化が始まっています。法定耐用年数を超えた管渠はなく、現在のところ老朽管更新は実施していません。
　計画的な修繕や改築を実施するため、現在はストックマネジメント計画に基づいた点検・調査に取り組んでいます。</t>
    <rPh sb="72" eb="74">
      <t>カンキョ</t>
    </rPh>
    <phoneticPr fontId="4"/>
  </si>
  <si>
    <t>　経常収支比率が100％となっているものの、一般会計からの繰入金に依存している状況です。
 流動比率に関しては全国平均および類似団体平均を大きく下回っており、今後の人口減少による使用料収入の減少、物価高騰に伴う施設維持管理費用の増加、さらには施設の老朽化に伴う更新費用の増加を考慮すると、経営環境はますます厳しいものと予想されます。これらの状況に対応するため、経営戦略に基づき、計画的に対策を進めていくことが重要です。具体的には、経営および財政状況の適切な把握を行い、収益の確保や維持管理費の経費縮減に努め、一般会計からの繰入金に過度に依存しない安定した経営基盤の確立を目指します。さらに、公民連携を強化する手法としてウォーターPPPの活用も検討し、運営効率の向上や技術導入による経営改善を図ることが必要です。</t>
    <rPh sb="69" eb="70">
      <t>オオ</t>
    </rPh>
    <rPh sb="72" eb="74">
      <t>シタマワ</t>
    </rPh>
    <rPh sb="350" eb="3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</si>
</sst>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0.03</c:v>
                </c:pt>
                <c:pt idx="2">
                  <c:v>0.03</c:v>
                </c:pt>
                <c:pt idx="3" formatCode="#,##0.00;&quot;△&quot;#,##0.00">
                  <c:v>0</c:v>
                </c:pt>
                <c:pt idx="4" formatCode="#,##0.00;&quot;△&quot;#,##0.00">
                  <c:v>0</c:v>
                </c:pt>
              </c:numCache>
            </c:numRef>
          </c:val>
          <c:extLst>
            <c:ext xmlns:c16="http://schemas.microsoft.com/office/drawing/2014/chart" uri="{C3380CC4-5D6E-409C-BE32-E72D297353CC}">
              <c16:uniqueId val="{00000000-D639-4246-878B-00A3F44EF0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D639-4246-878B-00A3F44EF0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12.68</c:v>
                </c:pt>
                <c:pt idx="1">
                  <c:v>11.95</c:v>
                </c:pt>
                <c:pt idx="2">
                  <c:v>10.24</c:v>
                </c:pt>
                <c:pt idx="3">
                  <c:v>10.24</c:v>
                </c:pt>
                <c:pt idx="4">
                  <c:v>10.98</c:v>
                </c:pt>
              </c:numCache>
            </c:numRef>
          </c:val>
          <c:extLst>
            <c:ext xmlns:c16="http://schemas.microsoft.com/office/drawing/2014/chart" uri="{C3380CC4-5D6E-409C-BE32-E72D297353CC}">
              <c16:uniqueId val="{00000000-A012-46A1-BE02-9DBE7658E2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A012-46A1-BE02-9DBE7658E2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90.2</c:v>
                </c:pt>
                <c:pt idx="1">
                  <c:v>90.8</c:v>
                </c:pt>
                <c:pt idx="2">
                  <c:v>91.55</c:v>
                </c:pt>
                <c:pt idx="3">
                  <c:v>91.9</c:v>
                </c:pt>
                <c:pt idx="4">
                  <c:v>92.09</c:v>
                </c:pt>
              </c:numCache>
            </c:numRef>
          </c:val>
          <c:extLst>
            <c:ext xmlns:c16="http://schemas.microsoft.com/office/drawing/2014/chart" uri="{C3380CC4-5D6E-409C-BE32-E72D297353CC}">
              <c16:uniqueId val="{00000000-35BE-4DDC-B7CC-8E26266F02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35BE-4DDC-B7CC-8E26266F02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101.49</c:v>
                </c:pt>
                <c:pt idx="1">
                  <c:v>100.24</c:v>
                </c:pt>
                <c:pt idx="2">
                  <c:v>100.07</c:v>
                </c:pt>
                <c:pt idx="3">
                  <c:v>100.14</c:v>
                </c:pt>
                <c:pt idx="4">
                  <c:v>100</c:v>
                </c:pt>
              </c:numCache>
            </c:numRef>
          </c:val>
          <c:extLst>
            <c:ext xmlns:c16="http://schemas.microsoft.com/office/drawing/2014/chart" uri="{C3380CC4-5D6E-409C-BE32-E72D297353CC}">
              <c16:uniqueId val="{00000000-F37F-45ED-8DD6-7EE5F72BD9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F37F-45ED-8DD6-7EE5F72BD9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c:v>
                </c:pt>
                <c:pt idx="1">
                  <c:v>6.25</c:v>
                </c:pt>
                <c:pt idx="2">
                  <c:v>9.33</c:v>
                </c:pt>
                <c:pt idx="3">
                  <c:v>12.39</c:v>
                </c:pt>
                <c:pt idx="4">
                  <c:v>15.46</c:v>
                </c:pt>
              </c:numCache>
            </c:numRef>
          </c:val>
          <c:extLst>
            <c:ext xmlns:c16="http://schemas.microsoft.com/office/drawing/2014/chart" uri="{C3380CC4-5D6E-409C-BE32-E72D297353CC}">
              <c16:uniqueId val="{00000000-3A94-4B45-B081-D80737161B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3A94-4B45-B081-D80737161B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29-434C-9B0C-460D3F42A2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2A29-434C-9B0C-460D3F42A2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1.29</c:v>
                </c:pt>
              </c:numCache>
            </c:numRef>
          </c:val>
          <c:extLst>
            <c:ext xmlns:c16="http://schemas.microsoft.com/office/drawing/2014/chart" uri="{C3380CC4-5D6E-409C-BE32-E72D297353CC}">
              <c16:uniqueId val="{00000000-5336-40CE-BBB8-99C66FAFE8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5336-40CE-BBB8-99C66FAFE8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23.37</c:v>
                </c:pt>
                <c:pt idx="1">
                  <c:v>18.34</c:v>
                </c:pt>
                <c:pt idx="2">
                  <c:v>31.8</c:v>
                </c:pt>
                <c:pt idx="3">
                  <c:v>41.65</c:v>
                </c:pt>
                <c:pt idx="4">
                  <c:v>13.97</c:v>
                </c:pt>
              </c:numCache>
            </c:numRef>
          </c:val>
          <c:extLst>
            <c:ext xmlns:c16="http://schemas.microsoft.com/office/drawing/2014/chart" uri="{C3380CC4-5D6E-409C-BE32-E72D297353CC}">
              <c16:uniqueId val="{00000000-5936-4854-94E5-7EBE3522F3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5936-4854-94E5-7EBE3522F3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672.12</c:v>
                </c:pt>
                <c:pt idx="1">
                  <c:v>571.92999999999995</c:v>
                </c:pt>
                <c:pt idx="2">
                  <c:v>575.49</c:v>
                </c:pt>
                <c:pt idx="3">
                  <c:v>552.14</c:v>
                </c:pt>
                <c:pt idx="4">
                  <c:v>431.47</c:v>
                </c:pt>
              </c:numCache>
            </c:numRef>
          </c:val>
          <c:extLst>
            <c:ext xmlns:c16="http://schemas.microsoft.com/office/drawing/2014/chart" uri="{C3380CC4-5D6E-409C-BE32-E72D297353CC}">
              <c16:uniqueId val="{00000000-19F8-4726-B69B-C24E1C5499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19F8-4726-B69B-C24E1C5499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118.58</c:v>
                </c:pt>
                <c:pt idx="1">
                  <c:v>115.1</c:v>
                </c:pt>
                <c:pt idx="2">
                  <c:v>99.73</c:v>
                </c:pt>
                <c:pt idx="3">
                  <c:v>91.19</c:v>
                </c:pt>
                <c:pt idx="4">
                  <c:v>99.29</c:v>
                </c:pt>
              </c:numCache>
            </c:numRef>
          </c:val>
          <c:extLst>
            <c:ext xmlns:c16="http://schemas.microsoft.com/office/drawing/2014/chart" uri="{C3380CC4-5D6E-409C-BE32-E72D297353CC}">
              <c16:uniqueId val="{00000000-2583-4382-B746-DF97E295C6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2583-4382-B746-DF97E295C6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131.88999999999999</c:v>
                </c:pt>
                <c:pt idx="1">
                  <c:v>136.15</c:v>
                </c:pt>
                <c:pt idx="2">
                  <c:v>156.93</c:v>
                </c:pt>
                <c:pt idx="3">
                  <c:v>158.16</c:v>
                </c:pt>
                <c:pt idx="4">
                  <c:v>158.03</c:v>
                </c:pt>
              </c:numCache>
            </c:numRef>
          </c:val>
          <c:extLst>
            <c:ext xmlns:c16="http://schemas.microsoft.com/office/drawing/2014/chart" uri="{C3380CC4-5D6E-409C-BE32-E72D297353CC}">
              <c16:uniqueId val="{00000000-0AB0-4E16-A65E-2DE1D94CC7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0AB0-4E16-A65E-2DE1D94CC7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富山県　氷見市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44">
        <f>データ!S6</f>
        <v>42167</v>
      </c>
      <c r="AM8" s="44"/>
      <c r="AN8" s="44"/>
      <c r="AO8" s="44"/>
      <c r="AP8" s="44"/>
      <c r="AQ8" s="44"/>
      <c r="AR8" s="44"/>
      <c r="AS8" s="44"/>
      <c r="AT8" s="45">
        <f>データ!T6</f>
        <v>230.54</v>
      </c>
      <c r="AU8" s="45"/>
      <c r="AV8" s="45"/>
      <c r="AW8" s="45"/>
      <c r="AX8" s="45"/>
      <c r="AY8" s="45"/>
      <c r="AZ8" s="45"/>
      <c r="BA8" s="45"/>
      <c r="BB8" s="45">
        <f>データ!U6</f>
        <v>182.91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62.63</v>
      </c>
      <c r="J10" s="45"/>
      <c r="K10" s="45"/>
      <c r="L10" s="45"/>
      <c r="M10" s="45"/>
      <c r="N10" s="45"/>
      <c r="O10" s="45"/>
      <c r="P10" s="45">
        <f>データ!P6</f>
        <v>12.45</v>
      </c>
      <c r="Q10" s="45"/>
      <c r="R10" s="45"/>
      <c r="S10" s="45"/>
      <c r="T10" s="45"/>
      <c r="U10" s="45"/>
      <c r="V10" s="45"/>
      <c r="W10" s="45">
        <f>データ!Q6</f>
        <v>74.680000000000007</v>
      </c>
      <c r="X10" s="45"/>
      <c r="Y10" s="45"/>
      <c r="Z10" s="45"/>
      <c r="AA10" s="45"/>
      <c r="AB10" s="45"/>
      <c r="AC10" s="45"/>
      <c r="AD10" s="44">
        <f>データ!R6</f>
        <v>3185</v>
      </c>
      <c r="AE10" s="44"/>
      <c r="AF10" s="44"/>
      <c r="AG10" s="44"/>
      <c r="AH10" s="44"/>
      <c r="AI10" s="44"/>
      <c r="AJ10" s="44"/>
      <c r="AK10" s="2"/>
      <c r="AL10" s="44">
        <f>データ!V6</f>
        <v>5209</v>
      </c>
      <c r="AM10" s="44"/>
      <c r="AN10" s="44"/>
      <c r="AO10" s="44"/>
      <c r="AP10" s="44"/>
      <c r="AQ10" s="44"/>
      <c r="AR10" s="44"/>
      <c r="AS10" s="44"/>
      <c r="AT10" s="45">
        <f>データ!W6</f>
        <v>2.17</v>
      </c>
      <c r="AU10" s="45"/>
      <c r="AV10" s="45"/>
      <c r="AW10" s="45"/>
      <c r="AX10" s="45"/>
      <c r="AY10" s="45"/>
      <c r="AZ10" s="45"/>
      <c r="BA10" s="45"/>
      <c r="BB10" s="45">
        <f>データ!X6</f>
        <v>2400.46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60"/>
      <c r="BN16" s="60"/>
      <c r="BO16" s="60"/>
      <c r="BP16" s="60"/>
      <c r="BQ16" s="60"/>
      <c r="BR16" s="60"/>
      <c r="BS16" s="60"/>
      <c r="BT16" s="60"/>
      <c r="BU16" s="60"/>
      <c r="BV16" s="60"/>
      <c r="BW16" s="60"/>
      <c r="BX16" s="60"/>
      <c r="BY16" s="60"/>
      <c r="BZ16" s="6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0"/>
      <c r="BN17" s="60"/>
      <c r="BO17" s="60"/>
      <c r="BP17" s="60"/>
      <c r="BQ17" s="60"/>
      <c r="BR17" s="60"/>
      <c r="BS17" s="60"/>
      <c r="BT17" s="60"/>
      <c r="BU17" s="60"/>
      <c r="BV17" s="60"/>
      <c r="BW17" s="60"/>
      <c r="BX17" s="60"/>
      <c r="BY17" s="60"/>
      <c r="BZ17" s="6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0"/>
      <c r="BN18" s="60"/>
      <c r="BO18" s="60"/>
      <c r="BP18" s="60"/>
      <c r="BQ18" s="60"/>
      <c r="BR18" s="60"/>
      <c r="BS18" s="60"/>
      <c r="BT18" s="60"/>
      <c r="BU18" s="60"/>
      <c r="BV18" s="60"/>
      <c r="BW18" s="60"/>
      <c r="BX18" s="60"/>
      <c r="BY18" s="60"/>
      <c r="BZ18" s="6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0"/>
      <c r="BN19" s="60"/>
      <c r="BO19" s="60"/>
      <c r="BP19" s="60"/>
      <c r="BQ19" s="60"/>
      <c r="BR19" s="60"/>
      <c r="BS19" s="60"/>
      <c r="BT19" s="60"/>
      <c r="BU19" s="60"/>
      <c r="BV19" s="60"/>
      <c r="BW19" s="60"/>
      <c r="BX19" s="60"/>
      <c r="BY19" s="60"/>
      <c r="BZ19" s="6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0"/>
      <c r="BN20" s="60"/>
      <c r="BO20" s="60"/>
      <c r="BP20" s="60"/>
      <c r="BQ20" s="60"/>
      <c r="BR20" s="60"/>
      <c r="BS20" s="60"/>
      <c r="BT20" s="60"/>
      <c r="BU20" s="60"/>
      <c r="BV20" s="60"/>
      <c r="BW20" s="60"/>
      <c r="BX20" s="60"/>
      <c r="BY20" s="60"/>
      <c r="BZ20" s="6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0"/>
      <c r="BN21" s="60"/>
      <c r="BO21" s="60"/>
      <c r="BP21" s="60"/>
      <c r="BQ21" s="60"/>
      <c r="BR21" s="60"/>
      <c r="BS21" s="60"/>
      <c r="BT21" s="60"/>
      <c r="BU21" s="60"/>
      <c r="BV21" s="60"/>
      <c r="BW21" s="60"/>
      <c r="BX21" s="60"/>
      <c r="BY21" s="60"/>
      <c r="BZ21" s="6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0"/>
      <c r="BN22" s="60"/>
      <c r="BO22" s="60"/>
      <c r="BP22" s="60"/>
      <c r="BQ22" s="60"/>
      <c r="BR22" s="60"/>
      <c r="BS22" s="60"/>
      <c r="BT22" s="60"/>
      <c r="BU22" s="60"/>
      <c r="BV22" s="60"/>
      <c r="BW22" s="60"/>
      <c r="BX22" s="60"/>
      <c r="BY22" s="60"/>
      <c r="BZ22" s="6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0"/>
      <c r="BN23" s="60"/>
      <c r="BO23" s="60"/>
      <c r="BP23" s="60"/>
      <c r="BQ23" s="60"/>
      <c r="BR23" s="60"/>
      <c r="BS23" s="60"/>
      <c r="BT23" s="60"/>
      <c r="BU23" s="60"/>
      <c r="BV23" s="60"/>
      <c r="BW23" s="60"/>
      <c r="BX23" s="60"/>
      <c r="BY23" s="60"/>
      <c r="BZ23" s="6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0"/>
      <c r="BN24" s="60"/>
      <c r="BO24" s="60"/>
      <c r="BP24" s="60"/>
      <c r="BQ24" s="60"/>
      <c r="BR24" s="60"/>
      <c r="BS24" s="60"/>
      <c r="BT24" s="60"/>
      <c r="BU24" s="60"/>
      <c r="BV24" s="60"/>
      <c r="BW24" s="60"/>
      <c r="BX24" s="60"/>
      <c r="BY24" s="60"/>
      <c r="BZ24" s="6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0"/>
      <c r="BN25" s="60"/>
      <c r="BO25" s="60"/>
      <c r="BP25" s="60"/>
      <c r="BQ25" s="60"/>
      <c r="BR25" s="60"/>
      <c r="BS25" s="60"/>
      <c r="BT25" s="60"/>
      <c r="BU25" s="60"/>
      <c r="BV25" s="60"/>
      <c r="BW25" s="60"/>
      <c r="BX25" s="60"/>
      <c r="BY25" s="60"/>
      <c r="BZ25" s="6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0"/>
      <c r="BN26" s="60"/>
      <c r="BO26" s="60"/>
      <c r="BP26" s="60"/>
      <c r="BQ26" s="60"/>
      <c r="BR26" s="60"/>
      <c r="BS26" s="60"/>
      <c r="BT26" s="60"/>
      <c r="BU26" s="60"/>
      <c r="BV26" s="60"/>
      <c r="BW26" s="60"/>
      <c r="BX26" s="60"/>
      <c r="BY26" s="60"/>
      <c r="BZ26" s="6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0"/>
      <c r="BN27" s="60"/>
      <c r="BO27" s="60"/>
      <c r="BP27" s="60"/>
      <c r="BQ27" s="60"/>
      <c r="BR27" s="60"/>
      <c r="BS27" s="60"/>
      <c r="BT27" s="60"/>
      <c r="BU27" s="60"/>
      <c r="BV27" s="60"/>
      <c r="BW27" s="60"/>
      <c r="BX27" s="60"/>
      <c r="BY27" s="60"/>
      <c r="BZ27" s="6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0"/>
      <c r="BN28" s="60"/>
      <c r="BO28" s="60"/>
      <c r="BP28" s="60"/>
      <c r="BQ28" s="60"/>
      <c r="BR28" s="60"/>
      <c r="BS28" s="60"/>
      <c r="BT28" s="60"/>
      <c r="BU28" s="60"/>
      <c r="BV28" s="60"/>
      <c r="BW28" s="60"/>
      <c r="BX28" s="60"/>
      <c r="BY28" s="60"/>
      <c r="BZ28" s="6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0"/>
      <c r="BN29" s="60"/>
      <c r="BO29" s="60"/>
      <c r="BP29" s="60"/>
      <c r="BQ29" s="60"/>
      <c r="BR29" s="60"/>
      <c r="BS29" s="60"/>
      <c r="BT29" s="60"/>
      <c r="BU29" s="60"/>
      <c r="BV29" s="60"/>
      <c r="BW29" s="60"/>
      <c r="BX29" s="60"/>
      <c r="BY29" s="60"/>
      <c r="BZ29" s="6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0"/>
      <c r="BN30" s="60"/>
      <c r="BO30" s="60"/>
      <c r="BP30" s="60"/>
      <c r="BQ30" s="60"/>
      <c r="BR30" s="60"/>
      <c r="BS30" s="60"/>
      <c r="BT30" s="60"/>
      <c r="BU30" s="60"/>
      <c r="BV30" s="60"/>
      <c r="BW30" s="60"/>
      <c r="BX30" s="60"/>
      <c r="BY30" s="60"/>
      <c r="BZ30" s="6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0"/>
      <c r="BN31" s="60"/>
      <c r="BO31" s="60"/>
      <c r="BP31" s="60"/>
      <c r="BQ31" s="60"/>
      <c r="BR31" s="60"/>
      <c r="BS31" s="60"/>
      <c r="BT31" s="60"/>
      <c r="BU31" s="60"/>
      <c r="BV31" s="60"/>
      <c r="BW31" s="60"/>
      <c r="BX31" s="60"/>
      <c r="BY31" s="60"/>
      <c r="BZ31" s="6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0"/>
      <c r="BN32" s="60"/>
      <c r="BO32" s="60"/>
      <c r="BP32" s="60"/>
      <c r="BQ32" s="60"/>
      <c r="BR32" s="60"/>
      <c r="BS32" s="60"/>
      <c r="BT32" s="60"/>
      <c r="BU32" s="60"/>
      <c r="BV32" s="60"/>
      <c r="BW32" s="60"/>
      <c r="BX32" s="60"/>
      <c r="BY32" s="60"/>
      <c r="BZ32" s="6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0"/>
      <c r="BN33" s="60"/>
      <c r="BO33" s="60"/>
      <c r="BP33" s="60"/>
      <c r="BQ33" s="60"/>
      <c r="BR33" s="60"/>
      <c r="BS33" s="60"/>
      <c r="BT33" s="60"/>
      <c r="BU33" s="60"/>
      <c r="BV33" s="60"/>
      <c r="BW33" s="60"/>
      <c r="BX33" s="60"/>
      <c r="BY33" s="60"/>
      <c r="BZ33" s="6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0"/>
      <c r="BN34" s="60"/>
      <c r="BO34" s="60"/>
      <c r="BP34" s="60"/>
      <c r="BQ34" s="60"/>
      <c r="BR34" s="60"/>
      <c r="BS34" s="60"/>
      <c r="BT34" s="60"/>
      <c r="BU34" s="60"/>
      <c r="BV34" s="60"/>
      <c r="BW34" s="60"/>
      <c r="BX34" s="60"/>
      <c r="BY34" s="60"/>
      <c r="BZ34" s="6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0"/>
      <c r="BN35" s="60"/>
      <c r="BO35" s="60"/>
      <c r="BP35" s="60"/>
      <c r="BQ35" s="60"/>
      <c r="BR35" s="60"/>
      <c r="BS35" s="60"/>
      <c r="BT35" s="60"/>
      <c r="BU35" s="60"/>
      <c r="BV35" s="60"/>
      <c r="BW35" s="60"/>
      <c r="BX35" s="60"/>
      <c r="BY35" s="60"/>
      <c r="BZ35" s="6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0"/>
      <c r="BN36" s="60"/>
      <c r="BO36" s="60"/>
      <c r="BP36" s="60"/>
      <c r="BQ36" s="60"/>
      <c r="BR36" s="60"/>
      <c r="BS36" s="60"/>
      <c r="BT36" s="60"/>
      <c r="BU36" s="60"/>
      <c r="BV36" s="60"/>
      <c r="BW36" s="60"/>
      <c r="BX36" s="60"/>
      <c r="BY36" s="60"/>
      <c r="BZ36" s="6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0"/>
      <c r="BN37" s="60"/>
      <c r="BO37" s="60"/>
      <c r="BP37" s="60"/>
      <c r="BQ37" s="60"/>
      <c r="BR37" s="60"/>
      <c r="BS37" s="60"/>
      <c r="BT37" s="60"/>
      <c r="BU37" s="60"/>
      <c r="BV37" s="60"/>
      <c r="BW37" s="60"/>
      <c r="BX37" s="60"/>
      <c r="BY37" s="60"/>
      <c r="BZ37" s="6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0"/>
      <c r="BN38" s="60"/>
      <c r="BO38" s="60"/>
      <c r="BP38" s="60"/>
      <c r="BQ38" s="60"/>
      <c r="BR38" s="60"/>
      <c r="BS38" s="60"/>
      <c r="BT38" s="60"/>
      <c r="BU38" s="60"/>
      <c r="BV38" s="60"/>
      <c r="BW38" s="60"/>
      <c r="BX38" s="60"/>
      <c r="BY38" s="60"/>
      <c r="BZ38" s="6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0"/>
      <c r="BN39" s="60"/>
      <c r="BO39" s="60"/>
      <c r="BP39" s="60"/>
      <c r="BQ39" s="60"/>
      <c r="BR39" s="60"/>
      <c r="BS39" s="60"/>
      <c r="BT39" s="60"/>
      <c r="BU39" s="60"/>
      <c r="BV39" s="60"/>
      <c r="BW39" s="60"/>
      <c r="BX39" s="60"/>
      <c r="BY39" s="60"/>
      <c r="BZ39" s="6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0"/>
      <c r="BN40" s="60"/>
      <c r="BO40" s="60"/>
      <c r="BP40" s="60"/>
      <c r="BQ40" s="60"/>
      <c r="BR40" s="60"/>
      <c r="BS40" s="60"/>
      <c r="BT40" s="60"/>
      <c r="BU40" s="60"/>
      <c r="BV40" s="60"/>
      <c r="BW40" s="60"/>
      <c r="BX40" s="60"/>
      <c r="BY40" s="60"/>
      <c r="BZ40" s="6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0"/>
      <c r="BN41" s="60"/>
      <c r="BO41" s="60"/>
      <c r="BP41" s="60"/>
      <c r="BQ41" s="60"/>
      <c r="BR41" s="60"/>
      <c r="BS41" s="60"/>
      <c r="BT41" s="60"/>
      <c r="BU41" s="60"/>
      <c r="BV41" s="60"/>
      <c r="BW41" s="60"/>
      <c r="BX41" s="60"/>
      <c r="BY41" s="60"/>
      <c r="BZ41" s="6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0"/>
      <c r="BN42" s="60"/>
      <c r="BO42" s="60"/>
      <c r="BP42" s="60"/>
      <c r="BQ42" s="60"/>
      <c r="BR42" s="60"/>
      <c r="BS42" s="60"/>
      <c r="BT42" s="60"/>
      <c r="BU42" s="60"/>
      <c r="BV42" s="60"/>
      <c r="BW42" s="60"/>
      <c r="BX42" s="60"/>
      <c r="BY42" s="60"/>
      <c r="BZ42" s="6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0"/>
      <c r="BN43" s="60"/>
      <c r="BO43" s="60"/>
      <c r="BP43" s="60"/>
      <c r="BQ43" s="60"/>
      <c r="BR43" s="60"/>
      <c r="BS43" s="60"/>
      <c r="BT43" s="60"/>
      <c r="BU43" s="60"/>
      <c r="BV43" s="60"/>
      <c r="BW43" s="60"/>
      <c r="BX43" s="60"/>
      <c r="BY43" s="60"/>
      <c r="BZ43" s="6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nohNuOC1dbf33AkyJuevWZVXkP3eJJSNb0eiLuTQd7f/Kp5JXNLKQ7StUOMhcmvqODm5pZ9TdV9HgEFOHqqgg==" saltValue="Cnk/h+BK3/gm/40n2W33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162051</v>
      </c>
      <c r="D6" s="19">
        <f t="shared" si="3"/>
        <v>46</v>
      </c>
      <c r="E6" s="19">
        <f t="shared" si="3"/>
        <v>17</v>
      </c>
      <c r="F6" s="19">
        <f t="shared" si="3"/>
        <v>4</v>
      </c>
      <c r="G6" s="19">
        <f t="shared" si="3"/>
        <v>0</v>
      </c>
      <c r="H6" s="19" t="str">
        <f t="shared" si="3"/>
        <v>富山県　氷見市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62.63</v>
      </c>
      <c r="P6" s="20">
        <f t="shared" si="3"/>
        <v>12.45</v>
      </c>
      <c r="Q6" s="20">
        <f t="shared" si="3"/>
        <v>74.680000000000007</v>
      </c>
      <c r="R6" s="20">
        <f t="shared" si="3"/>
        <v>3185</v>
      </c>
      <c r="S6" s="20">
        <f t="shared" si="3"/>
        <v>42167</v>
      </c>
      <c r="T6" s="20">
        <f t="shared" si="3"/>
        <v>230.54</v>
      </c>
      <c r="U6" s="20">
        <f t="shared" si="3"/>
        <v>182.91</v>
      </c>
      <c r="V6" s="20">
        <f t="shared" si="3"/>
        <v>5209</v>
      </c>
      <c r="W6" s="20">
        <f t="shared" si="3"/>
        <v>2.17</v>
      </c>
      <c r="X6" s="20">
        <f t="shared" si="3"/>
        <v>2400.46</v>
      </c>
      <c r="Y6" s="21">
        <f>IF(Y7="",NA(),Y7)</f>
        <v>101.49</v>
      </c>
      <c r="Z6" s="21">
        <f t="shared" ref="Z6:AH6" si="4">IF(Z7="",NA(),Z7)</f>
        <v>100.24</v>
      </c>
      <c r="AA6" s="21">
        <f t="shared" si="4"/>
        <v>100.07</v>
      </c>
      <c r="AB6" s="21">
        <f t="shared" si="4"/>
        <v>100.14</v>
      </c>
      <c r="AC6" s="21">
        <f t="shared" si="4"/>
        <v>100</v>
      </c>
      <c r="AD6" s="21">
        <f t="shared" si="4"/>
        <v>105.78</v>
      </c>
      <c r="AE6" s="21">
        <f t="shared" si="4"/>
        <v>106.09</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1">
        <f t="shared" si="5"/>
        <v>1.29</v>
      </c>
      <c r="AO6" s="21">
        <f t="shared" si="5"/>
        <v>63.96</v>
      </c>
      <c r="AP6" s="21">
        <f t="shared" si="5"/>
        <v>69.42</v>
      </c>
      <c r="AQ6" s="21">
        <f t="shared" si="5"/>
        <v>52.27</v>
      </c>
      <c r="AR6" s="21">
        <f t="shared" si="5"/>
        <v>58.68</v>
      </c>
      <c r="AS6" s="21">
        <f t="shared" si="5"/>
        <v>53.87</v>
      </c>
      <c r="AT6" s="20" t="str">
        <f>IF(AT7="","",IF(AT7="-","【-】","【"&amp;SUBSTITUTE(TEXT(AT7,"#,##0.00"),"-","△")&amp;"】"))</f>
        <v>【63.54】</v>
      </c>
      <c r="AU6" s="21">
        <f>IF(AU7="",NA(),AU7)</f>
        <v>23.37</v>
      </c>
      <c r="AV6" s="21">
        <f t="shared" ref="AV6:BD6" si="6">IF(AV7="",NA(),AV7)</f>
        <v>18.34</v>
      </c>
      <c r="AW6" s="21">
        <f t="shared" si="6"/>
        <v>31.8</v>
      </c>
      <c r="AX6" s="21">
        <f t="shared" si="6"/>
        <v>41.65</v>
      </c>
      <c r="AY6" s="21">
        <f t="shared" si="6"/>
        <v>13.97</v>
      </c>
      <c r="AZ6" s="21">
        <f t="shared" si="6"/>
        <v>44.24</v>
      </c>
      <c r="BA6" s="21">
        <f t="shared" si="6"/>
        <v>43.07</v>
      </c>
      <c r="BB6" s="21">
        <f t="shared" si="6"/>
        <v>41.51</v>
      </c>
      <c r="BC6" s="21">
        <f t="shared" si="6"/>
        <v>45.01</v>
      </c>
      <c r="BD6" s="21">
        <f t="shared" si="6"/>
        <v>46.37</v>
      </c>
      <c r="BE6" s="20" t="str">
        <f>IF(BE7="","",IF(BE7="-","【-】","【"&amp;SUBSTITUTE(TEXT(BE7,"#,##0.00"),"-","△")&amp;"】"))</f>
        <v>【50.90】</v>
      </c>
      <c r="BF6" s="21">
        <f>IF(BF7="",NA(),BF7)</f>
        <v>672.12</v>
      </c>
      <c r="BG6" s="21">
        <f t="shared" ref="BG6:BO6" si="7">IF(BG7="",NA(),BG7)</f>
        <v>571.92999999999995</v>
      </c>
      <c r="BH6" s="21">
        <f t="shared" si="7"/>
        <v>575.49</v>
      </c>
      <c r="BI6" s="21">
        <f t="shared" si="7"/>
        <v>552.14</v>
      </c>
      <c r="BJ6" s="21">
        <f t="shared" si="7"/>
        <v>431.47</v>
      </c>
      <c r="BK6" s="21">
        <f t="shared" si="7"/>
        <v>1258.43</v>
      </c>
      <c r="BL6" s="21">
        <f t="shared" si="7"/>
        <v>1163.75</v>
      </c>
      <c r="BM6" s="21">
        <f t="shared" si="7"/>
        <v>1160.22</v>
      </c>
      <c r="BN6" s="21">
        <f t="shared" si="7"/>
        <v>1141.98</v>
      </c>
      <c r="BO6" s="21">
        <f t="shared" si="7"/>
        <v>1062.58</v>
      </c>
      <c r="BP6" s="20" t="str">
        <f>IF(BP7="","",IF(BP7="-","【-】","【"&amp;SUBSTITUTE(TEXT(BP7,"#,##0.00"),"-","△")&amp;"】"))</f>
        <v>【1,099.15】</v>
      </c>
      <c r="BQ6" s="21">
        <f>IF(BQ7="",NA(),BQ7)</f>
        <v>118.58</v>
      </c>
      <c r="BR6" s="21">
        <f t="shared" ref="BR6:BZ6" si="8">IF(BR7="",NA(),BR7)</f>
        <v>115.1</v>
      </c>
      <c r="BS6" s="21">
        <f t="shared" si="8"/>
        <v>99.73</v>
      </c>
      <c r="BT6" s="21">
        <f t="shared" si="8"/>
        <v>91.19</v>
      </c>
      <c r="BU6" s="21">
        <f t="shared" si="8"/>
        <v>99.29</v>
      </c>
      <c r="BV6" s="21">
        <f t="shared" si="8"/>
        <v>73.36</v>
      </c>
      <c r="BW6" s="21">
        <f t="shared" si="8"/>
        <v>72.599999999999994</v>
      </c>
      <c r="BX6" s="21">
        <f t="shared" si="8"/>
        <v>81.81</v>
      </c>
      <c r="BY6" s="21">
        <f t="shared" si="8"/>
        <v>82.27</v>
      </c>
      <c r="BZ6" s="21">
        <f t="shared" si="8"/>
        <v>80.36</v>
      </c>
      <c r="CA6" s="20" t="str">
        <f>IF(CA7="","",IF(CA7="-","【-】","【"&amp;SUBSTITUTE(TEXT(CA7,"#,##0.00"),"-","△")&amp;"】"))</f>
        <v>【72.92】</v>
      </c>
      <c r="CB6" s="21">
        <f>IF(CB7="",NA(),CB7)</f>
        <v>131.88999999999999</v>
      </c>
      <c r="CC6" s="21">
        <f t="shared" ref="CC6:CK6" si="9">IF(CC7="",NA(),CC7)</f>
        <v>136.15</v>
      </c>
      <c r="CD6" s="21">
        <f t="shared" si="9"/>
        <v>156.93</v>
      </c>
      <c r="CE6" s="21">
        <f t="shared" si="9"/>
        <v>158.16</v>
      </c>
      <c r="CF6" s="21">
        <f t="shared" si="9"/>
        <v>158.03</v>
      </c>
      <c r="CG6" s="21">
        <f t="shared" si="9"/>
        <v>224.88</v>
      </c>
      <c r="CH6" s="21">
        <f t="shared" si="9"/>
        <v>228.64</v>
      </c>
      <c r="CI6" s="21">
        <f t="shared" si="9"/>
        <v>193.59</v>
      </c>
      <c r="CJ6" s="21">
        <f t="shared" si="9"/>
        <v>194.42</v>
      </c>
      <c r="CK6" s="21">
        <f t="shared" si="9"/>
        <v>201.33</v>
      </c>
      <c r="CL6" s="20" t="str">
        <f>IF(CL7="","",IF(CL7="-","【-】","【"&amp;SUBSTITUTE(TEXT(CL7,"#,##0.00"),"-","△")&amp;"】"))</f>
        <v>【225.78】</v>
      </c>
      <c r="CM6" s="21">
        <f>IF(CM7="",NA(),CM7)</f>
        <v>12.68</v>
      </c>
      <c r="CN6" s="21">
        <f t="shared" ref="CN6:CV6" si="10">IF(CN7="",NA(),CN7)</f>
        <v>11.95</v>
      </c>
      <c r="CO6" s="21">
        <f t="shared" si="10"/>
        <v>10.24</v>
      </c>
      <c r="CP6" s="21">
        <f t="shared" si="10"/>
        <v>10.24</v>
      </c>
      <c r="CQ6" s="21">
        <f t="shared" si="10"/>
        <v>10.98</v>
      </c>
      <c r="CR6" s="21">
        <f t="shared" si="10"/>
        <v>42.4</v>
      </c>
      <c r="CS6" s="21">
        <f t="shared" si="10"/>
        <v>42.28</v>
      </c>
      <c r="CT6" s="21">
        <f t="shared" si="10"/>
        <v>45.3</v>
      </c>
      <c r="CU6" s="21">
        <f t="shared" si="10"/>
        <v>45.6</v>
      </c>
      <c r="CV6" s="21">
        <f t="shared" si="10"/>
        <v>44.79</v>
      </c>
      <c r="CW6" s="20" t="str">
        <f>IF(CW7="","",IF(CW7="-","【-】","【"&amp;SUBSTITUTE(TEXT(CW7,"#,##0.00"),"-","△")&amp;"】"))</f>
        <v>【43.17】</v>
      </c>
      <c r="CX6" s="21">
        <f>IF(CX7="",NA(),CX7)</f>
        <v>90.2</v>
      </c>
      <c r="CY6" s="21">
        <f t="shared" ref="CY6:DG6" si="11">IF(CY7="",NA(),CY7)</f>
        <v>90.8</v>
      </c>
      <c r="CZ6" s="21">
        <f t="shared" si="11"/>
        <v>91.55</v>
      </c>
      <c r="DA6" s="21">
        <f t="shared" si="11"/>
        <v>91.9</v>
      </c>
      <c r="DB6" s="21">
        <f t="shared" si="11"/>
        <v>92.09</v>
      </c>
      <c r="DC6" s="21">
        <f t="shared" si="11"/>
        <v>84.19</v>
      </c>
      <c r="DD6" s="21">
        <f t="shared" si="11"/>
        <v>84.34</v>
      </c>
      <c r="DE6" s="21">
        <f t="shared" si="11"/>
        <v>88.37</v>
      </c>
      <c r="DF6" s="21">
        <f t="shared" si="11"/>
        <v>88.66</v>
      </c>
      <c r="DG6" s="21">
        <f t="shared" si="11"/>
        <v>88.68</v>
      </c>
      <c r="DH6" s="20" t="str">
        <f>IF(DH7="","",IF(DH7="-","【-】","【"&amp;SUBSTITUTE(TEXT(DH7,"#,##0.00"),"-","△")&amp;"】"))</f>
        <v>【86.31】</v>
      </c>
      <c r="DI6" s="21">
        <f>IF(DI7="",NA(),DI7)</f>
        <v>3.14</v>
      </c>
      <c r="DJ6" s="21">
        <f t="shared" ref="DJ6:DR6" si="12">IF(DJ7="",NA(),DJ7)</f>
        <v>6.25</v>
      </c>
      <c r="DK6" s="21">
        <f t="shared" si="12"/>
        <v>9.33</v>
      </c>
      <c r="DL6" s="21">
        <f t="shared" si="12"/>
        <v>12.39</v>
      </c>
      <c r="DM6" s="21">
        <f t="shared" si="12"/>
        <v>15.46</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0">
        <f>IF(EE7="",NA(),EE7)</f>
        <v>0</v>
      </c>
      <c r="EF6" s="21">
        <f t="shared" ref="EF6:EN6" si="14">IF(EF7="",NA(),EF7)</f>
        <v>0.03</v>
      </c>
      <c r="EG6" s="21">
        <f t="shared" si="14"/>
        <v>0.03</v>
      </c>
      <c r="EH6" s="20">
        <f t="shared" si="14"/>
        <v>0</v>
      </c>
      <c r="EI6" s="20">
        <f t="shared" si="14"/>
        <v>0</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2">
      <c r="A7" s="14"/>
      <c r="B7" s="23">
        <v>2024</v>
      </c>
      <c r="C7" s="23">
        <v>162051</v>
      </c>
      <c r="D7" s="23">
        <v>46</v>
      </c>
      <c r="E7" s="23">
        <v>17</v>
      </c>
      <c r="F7" s="23">
        <v>4</v>
      </c>
      <c r="G7" s="23">
        <v>0</v>
      </c>
      <c r="H7" s="23" t="s">
        <v>95</v>
      </c>
      <c r="I7" s="23" t="s">
        <v>96</v>
      </c>
      <c r="J7" s="23" t="s">
        <v>97</v>
      </c>
      <c r="K7" s="23" t="s">
        <v>98</v>
      </c>
      <c r="L7" s="23" t="s">
        <v>99</v>
      </c>
      <c r="M7" s="23" t="s">
        <v>100</v>
      </c>
      <c r="N7" s="24" t="s">
        <v>101</v>
      </c>
      <c r="O7" s="24">
        <v>62.63</v>
      </c>
      <c r="P7" s="24">
        <v>12.45</v>
      </c>
      <c r="Q7" s="24">
        <v>74.680000000000007</v>
      </c>
      <c r="R7" s="24">
        <v>3185</v>
      </c>
      <c r="S7" s="24">
        <v>42167</v>
      </c>
      <c r="T7" s="24">
        <v>230.54</v>
      </c>
      <c r="U7" s="24">
        <v>182.91</v>
      </c>
      <c r="V7" s="24">
        <v>5209</v>
      </c>
      <c r="W7" s="24">
        <v>2.17</v>
      </c>
      <c r="X7" s="24">
        <v>2400.46</v>
      </c>
      <c r="Y7" s="24">
        <v>101.49</v>
      </c>
      <c r="Z7" s="24">
        <v>100.24</v>
      </c>
      <c r="AA7" s="24">
        <v>100.07</v>
      </c>
      <c r="AB7" s="24">
        <v>100.14</v>
      </c>
      <c r="AC7" s="24">
        <v>100</v>
      </c>
      <c r="AD7" s="24">
        <v>105.78</v>
      </c>
      <c r="AE7" s="24">
        <v>106.09</v>
      </c>
      <c r="AF7" s="24">
        <v>101.98</v>
      </c>
      <c r="AG7" s="24">
        <v>102.68</v>
      </c>
      <c r="AH7" s="24">
        <v>103.79</v>
      </c>
      <c r="AI7" s="24">
        <v>105.07</v>
      </c>
      <c r="AJ7" s="24">
        <v>0</v>
      </c>
      <c r="AK7" s="24">
        <v>0</v>
      </c>
      <c r="AL7" s="24">
        <v>0</v>
      </c>
      <c r="AM7" s="24">
        <v>0</v>
      </c>
      <c r="AN7" s="24">
        <v>1.29</v>
      </c>
      <c r="AO7" s="24">
        <v>63.96</v>
      </c>
      <c r="AP7" s="24">
        <v>69.42</v>
      </c>
      <c r="AQ7" s="24">
        <v>52.27</v>
      </c>
      <c r="AR7" s="24">
        <v>58.68</v>
      </c>
      <c r="AS7" s="24">
        <v>53.87</v>
      </c>
      <c r="AT7" s="24">
        <v>63.54</v>
      </c>
      <c r="AU7" s="24">
        <v>23.37</v>
      </c>
      <c r="AV7" s="24">
        <v>18.34</v>
      </c>
      <c r="AW7" s="24">
        <v>31.8</v>
      </c>
      <c r="AX7" s="24">
        <v>41.65</v>
      </c>
      <c r="AY7" s="24">
        <v>13.97</v>
      </c>
      <c r="AZ7" s="24">
        <v>44.24</v>
      </c>
      <c r="BA7" s="24">
        <v>43.07</v>
      </c>
      <c r="BB7" s="24">
        <v>41.51</v>
      </c>
      <c r="BC7" s="24">
        <v>45.01</v>
      </c>
      <c r="BD7" s="24">
        <v>46.37</v>
      </c>
      <c r="BE7" s="24">
        <v>50.9</v>
      </c>
      <c r="BF7" s="24">
        <v>672.12</v>
      </c>
      <c r="BG7" s="24">
        <v>571.92999999999995</v>
      </c>
      <c r="BH7" s="24">
        <v>575.49</v>
      </c>
      <c r="BI7" s="24">
        <v>552.14</v>
      </c>
      <c r="BJ7" s="24">
        <v>431.47</v>
      </c>
      <c r="BK7" s="24">
        <v>1258.43</v>
      </c>
      <c r="BL7" s="24">
        <v>1163.75</v>
      </c>
      <c r="BM7" s="24">
        <v>1160.22</v>
      </c>
      <c r="BN7" s="24">
        <v>1141.98</v>
      </c>
      <c r="BO7" s="24">
        <v>1062.58</v>
      </c>
      <c r="BP7" s="24">
        <v>1099.1500000000001</v>
      </c>
      <c r="BQ7" s="24">
        <v>118.58</v>
      </c>
      <c r="BR7" s="24">
        <v>115.1</v>
      </c>
      <c r="BS7" s="24">
        <v>99.73</v>
      </c>
      <c r="BT7" s="24">
        <v>91.19</v>
      </c>
      <c r="BU7" s="24">
        <v>99.29</v>
      </c>
      <c r="BV7" s="24">
        <v>73.36</v>
      </c>
      <c r="BW7" s="24">
        <v>72.599999999999994</v>
      </c>
      <c r="BX7" s="24">
        <v>81.81</v>
      </c>
      <c r="BY7" s="24">
        <v>82.27</v>
      </c>
      <c r="BZ7" s="24">
        <v>80.36</v>
      </c>
      <c r="CA7" s="24">
        <v>72.92</v>
      </c>
      <c r="CB7" s="24">
        <v>131.88999999999999</v>
      </c>
      <c r="CC7" s="24">
        <v>136.15</v>
      </c>
      <c r="CD7" s="24">
        <v>156.93</v>
      </c>
      <c r="CE7" s="24">
        <v>158.16</v>
      </c>
      <c r="CF7" s="24">
        <v>158.03</v>
      </c>
      <c r="CG7" s="24">
        <v>224.88</v>
      </c>
      <c r="CH7" s="24">
        <v>228.64</v>
      </c>
      <c r="CI7" s="24">
        <v>193.59</v>
      </c>
      <c r="CJ7" s="24">
        <v>194.42</v>
      </c>
      <c r="CK7" s="24">
        <v>201.33</v>
      </c>
      <c r="CL7" s="24">
        <v>225.78</v>
      </c>
      <c r="CM7" s="24">
        <v>12.68</v>
      </c>
      <c r="CN7" s="24">
        <v>11.95</v>
      </c>
      <c r="CO7" s="24">
        <v>10.24</v>
      </c>
      <c r="CP7" s="24">
        <v>10.24</v>
      </c>
      <c r="CQ7" s="24">
        <v>10.98</v>
      </c>
      <c r="CR7" s="24">
        <v>42.4</v>
      </c>
      <c r="CS7" s="24">
        <v>42.28</v>
      </c>
      <c r="CT7" s="24">
        <v>45.3</v>
      </c>
      <c r="CU7" s="24">
        <v>45.6</v>
      </c>
      <c r="CV7" s="24">
        <v>44.79</v>
      </c>
      <c r="CW7" s="24">
        <v>43.17</v>
      </c>
      <c r="CX7" s="24">
        <v>90.2</v>
      </c>
      <c r="CY7" s="24">
        <v>90.8</v>
      </c>
      <c r="CZ7" s="24">
        <v>91.55</v>
      </c>
      <c r="DA7" s="24">
        <v>91.9</v>
      </c>
      <c r="DB7" s="24">
        <v>92.09</v>
      </c>
      <c r="DC7" s="24">
        <v>84.19</v>
      </c>
      <c r="DD7" s="24">
        <v>84.34</v>
      </c>
      <c r="DE7" s="24">
        <v>88.37</v>
      </c>
      <c r="DF7" s="24">
        <v>88.66</v>
      </c>
      <c r="DG7" s="24">
        <v>88.68</v>
      </c>
      <c r="DH7" s="24">
        <v>86.31</v>
      </c>
      <c r="DI7" s="24">
        <v>3.14</v>
      </c>
      <c r="DJ7" s="24">
        <v>6.25</v>
      </c>
      <c r="DK7" s="24">
        <v>9.33</v>
      </c>
      <c r="DL7" s="24">
        <v>12.39</v>
      </c>
      <c r="DM7" s="24">
        <v>15.46</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0.03</v>
      </c>
      <c r="EG7" s="24">
        <v>0.03</v>
      </c>
      <c r="EH7" s="24">
        <v>0</v>
      </c>
      <c r="EI7" s="24">
        <v>0</v>
      </c>
      <c r="EJ7" s="24">
        <v>0.39</v>
      </c>
      <c r="EK7" s="24">
        <v>0.1</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金兵　圭吾</cp:lastModifiedBy>
  <dcterms:modified xsi:type="dcterms:W3CDTF">2026-02-26T05:45:18Z</dcterms:modified>
</cp:coreProperties>
</file>