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６年度\第２回\第２回資料\経営比較分析表\"/>
    </mc:Choice>
  </mc:AlternateContent>
  <xr:revisionPtr revIDLastSave="0" documentId="13_ncr:1_{6B2CC18E-C129-439B-91F4-3BD801B15D9A}" xr6:coauthVersionLast="47" xr6:coauthVersionMax="47" xr10:uidLastSave="{00000000-0000-0000-0000-000000000000}"/>
  <workbookProtection workbookAlgorithmName="SHA-512" workbookHashValue="GOZaALA+Pndw7/i4BLX6HkWM/sczTqzBZO+NOyV374ty0wZwFdMihDji/gYjUbw7gw5hwh9YnnnxWfWWFCnRIQ==" workbookSaltValue="XiCGQC5hN7liTYDIy0vY9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<sst xmlns="http://schemas.openxmlformats.org/spreadsheetml/2006/main" count="253" uniqueCount="117">
  <si>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</si>
  <si>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</si>
  <si>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</si>
  <si>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</si>
  <si>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</si>
  <si>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</si>
  <si>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</si>
  <si>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</si>
  <si>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</si>
  <si>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</si>
  <si>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</si>
  <si>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</si>
  <si>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</si>
  <si>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</si>
  <si>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</si>
  <si>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</si>
  <si>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</si>
  <si>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</si>
  <si>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</si>
  <si>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</si>
  <si>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</si>
  <si>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</si>
  <si>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</si>
  <si>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</si>
  <si>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</si>
  <si>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</si>
  <si>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</si>
  <si>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</si>
  <si>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</si>
  <si>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</si>
  <si>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</si>
  <si>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</si>
  <si>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</si>
  <si>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</si>
  <si>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</si>
  <si>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</si>
  <si>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</si>
  <si>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</si>
  <si>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</si>
  <si>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</si>
  <si>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</si>
  <si>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</si>
  <si>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</si>
  <si>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</si>
  <si>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</si>
  <si>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</si>
  <si>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</si>
  <si>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</si>
  <si>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</si>
  <si>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</si>
  <si>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</si>
  <si>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</si>
  <si>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</si>
  <si>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</si>
  <si>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</si>
  <si>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</si>
  <si>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</si>
  <si>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</si>
  <si>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</si>
  <si>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</si>
  <si>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</si>
  <si>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</si>
  <si>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</si>
  <si>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</si>
  <si>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</si>
  <si>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</si>
  <si>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</si>
  <si>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</si>
  <si>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</si>
  <si>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</si>
  <si>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</si>
  <si>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</si>
  <si>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</si>
  <si>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</si>
  <si>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</si>
  <si>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</si>
  <si>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</si>
  <si>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</si>
  <si>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</si>
  <si>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</si>
  <si>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</si>
  <si>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</si>
  <si>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</si>
  <si>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</si>
  <si>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</si>
  <si>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</si>
  <si>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</si>
  <si>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</si>
  <si>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</si>
  <si>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</si>
  <si>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</si>
  <si>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</si>
  <si>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</si>
  <si>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</si>
  <si>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</si>
  <si>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</si>
  <si>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</si>
  <si>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</si>
  <si>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</si>
  <si>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</si>
  <si>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</si>
  <si>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</si>
  <si>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</si>
  <si>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</si>
  <si>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</si>
  <si>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</si>
  <si>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</si>
  <si>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</si>
  <si>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</si>
  <si>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</si>
  <si>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</si>
  <si>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</si>
  <si>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</si>
  <si>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</si>
  <si>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及び経費回収率は１００％を超えており、累積欠損金も発生していないが、収益に占める一般会計からの繰入金は依然として大きい。流動比率は企業債元金償還額の減少等により令和４年度より改善したが、依然、全国平均及び類似団体平均を大きく下回る。経営の健全性確保のためには水洗化率の向上等による収益の確保や、一層の経費の縮減に取り組む必要がある。
　企業債残高対事業規模比率については、施設や管渠の整備は減少していることから減少傾向にある。しかし、今後は令和６年能登半島地震により被災した下水道施設の復旧費用や施設の更新費用が見込まれることから、企業債残高が増加する。そのため、施設の更新については、引き続き、計画的に実施していく必要がある。
　経費回収率は能登半島地震により影響を受けた利用者の負担を軽減するため、下水道使用料の減免を行ったことから減少した。
  施設利用率は全国平均及び類似団体平均を下回っており、今後の人口減少により更なる低下が想定される。利用率の算定にあたっては、晴天時の水量を基準に算定されているが、富山県は、年間雨日数が全国上位と多くなっていることや、冬季は多くの降雪があることから、平均に比べ低くなる傾向にある。</t>
    <rPh sb="1" eb="3">
      <t>ケイジョウ</t>
    </rPh>
    <rPh sb="3" eb="5">
      <t>シュウシ</t>
    </rPh>
    <rPh sb="5" eb="7">
      <t>ヒリツ</t>
    </rPh>
    <rPh sb="7" eb="8">
      <t>オヨ</t>
    </rPh>
    <rPh sb="9" eb="11">
      <t>ケイヒ</t>
    </rPh>
    <rPh sb="11" eb="13">
      <t>カイシュウ</t>
    </rPh>
    <rPh sb="13" eb="14">
      <t>リツ</t>
    </rPh>
    <rPh sb="20" eb="21">
      <t>コ</t>
    </rPh>
    <rPh sb="26" eb="28">
      <t>ルイセキ</t>
    </rPh>
    <rPh sb="28" eb="30">
      <t>ケッソン</t>
    </rPh>
    <rPh sb="30" eb="31">
      <t>キン</t>
    </rPh>
    <rPh sb="32" eb="34">
      <t>ハッセイ</t>
    </rPh>
    <rPh sb="41" eb="43">
      <t>シュウエキ</t>
    </rPh>
    <rPh sb="44" eb="45">
      <t>シ</t>
    </rPh>
    <rPh sb="47" eb="49">
      <t>イッパン</t>
    </rPh>
    <rPh sb="49" eb="51">
      <t>カイケイ</t>
    </rPh>
    <rPh sb="54" eb="56">
      <t>クリイレ</t>
    </rPh>
    <rPh sb="56" eb="57">
      <t>キン</t>
    </rPh>
    <rPh sb="58" eb="60">
      <t>イゼン</t>
    </rPh>
    <rPh sb="63" eb="64">
      <t>オオ</t>
    </rPh>
    <rPh sb="81" eb="83">
      <t>ゲンショウ</t>
    </rPh>
    <rPh sb="100" eb="102">
      <t>イゼン</t>
    </rPh>
    <rPh sb="103" eb="105">
      <t>ゼンコク</t>
    </rPh>
    <rPh sb="105" eb="107">
      <t>ヘイキン</t>
    </rPh>
    <rPh sb="107" eb="108">
      <t>オヨ</t>
    </rPh>
    <rPh sb="109" eb="111">
      <t>ルイジ</t>
    </rPh>
    <rPh sb="111" eb="113">
      <t>ダンタイ</t>
    </rPh>
    <rPh sb="116" eb="117">
      <t>オオ</t>
    </rPh>
    <rPh sb="119" eb="121">
      <t>シタマワ</t>
    </rPh>
    <rPh sb="123" eb="125">
      <t>ケイエイ</t>
    </rPh>
    <rPh sb="126" eb="129">
      <t>ケンゼンセイ</t>
    </rPh>
    <rPh sb="129" eb="131">
      <t>カクホ</t>
    </rPh>
    <rPh sb="136" eb="139">
      <t>スイセンカ</t>
    </rPh>
    <rPh sb="139" eb="140">
      <t>リツ</t>
    </rPh>
    <rPh sb="141" eb="143">
      <t>コウジョウ</t>
    </rPh>
    <rPh sb="143" eb="144">
      <t>ナド</t>
    </rPh>
    <rPh sb="147" eb="149">
      <t>シュウエキ</t>
    </rPh>
    <rPh sb="150" eb="152">
      <t>カクホ</t>
    </rPh>
    <rPh sb="154" eb="156">
      <t>イッソウ</t>
    </rPh>
    <rPh sb="157" eb="159">
      <t>ケイヒ</t>
    </rPh>
    <rPh sb="160" eb="162">
      <t>シュクゲン</t>
    </rPh>
    <rPh sb="163" eb="164">
      <t>ト</t>
    </rPh>
    <rPh sb="165" eb="166">
      <t>ク</t>
    </rPh>
    <rPh sb="167" eb="169">
      <t>ヒツヨウ</t>
    </rPh>
    <rPh sb="177" eb="178">
      <t>サイ</t>
    </rPh>
    <rPh sb="178" eb="180">
      <t>ザンダカ</t>
    </rPh>
    <rPh sb="180" eb="181">
      <t>タイ</t>
    </rPh>
    <rPh sb="181" eb="183">
      <t>ジギョウ</t>
    </rPh>
    <rPh sb="183" eb="185">
      <t>キボ</t>
    </rPh>
    <rPh sb="185" eb="187">
      <t>ヒリツ</t>
    </rPh>
    <rPh sb="193" eb="195">
      <t>シセツ</t>
    </rPh>
    <rPh sb="196" eb="197">
      <t>クダ</t>
    </rPh>
    <rPh sb="197" eb="198">
      <t>キョ</t>
    </rPh>
    <rPh sb="199" eb="201">
      <t>セイビ</t>
    </rPh>
    <rPh sb="202" eb="204">
      <t>ゲンショウ</t>
    </rPh>
    <rPh sb="300" eb="301">
      <t>ヒ</t>
    </rPh>
    <rPh sb="302" eb="303">
      <t>ツヅ</t>
    </rPh>
    <rPh sb="309" eb="311">
      <t>ジッシ</t>
    </rPh>
    <rPh sb="315" eb="317">
      <t>ヒツヨウ</t>
    </rPh>
    <rPh sb="383" eb="385">
      <t>シセツ</t>
    </rPh>
    <rPh sb="385" eb="387">
      <t>リヨウ</t>
    </rPh>
    <rPh sb="387" eb="388">
      <t>リツ</t>
    </rPh>
    <rPh sb="389" eb="391">
      <t>ゼンコク</t>
    </rPh>
    <rPh sb="391" eb="393">
      <t>ヘイキン</t>
    </rPh>
    <rPh sb="393" eb="394">
      <t>オヨ</t>
    </rPh>
    <rPh sb="395" eb="397">
      <t>ルイジ</t>
    </rPh>
    <rPh sb="397" eb="399">
      <t>ダンタイ</t>
    </rPh>
    <rPh sb="399" eb="401">
      <t>ヘイキン</t>
    </rPh>
    <rPh sb="409" eb="411">
      <t>コンゴ</t>
    </rPh>
    <rPh sb="412" eb="414">
      <t>ジンコウ</t>
    </rPh>
    <rPh sb="414" eb="416">
      <t>ゲンショウ</t>
    </rPh>
    <rPh sb="419" eb="420">
      <t>サラ</t>
    </rPh>
    <rPh sb="422" eb="424">
      <t>テイカ</t>
    </rPh>
    <rPh sb="425" eb="427">
      <t>ソウテイ</t>
    </rPh>
    <rPh sb="431" eb="434">
      <t>リヨウリツ</t>
    </rPh>
    <rPh sb="435" eb="437">
      <t>サンテイ</t>
    </rPh>
    <rPh sb="444" eb="446">
      <t>セイテン</t>
    </rPh>
    <rPh sb="446" eb="447">
      <t>ジ</t>
    </rPh>
    <rPh sb="448" eb="450">
      <t>スイリョウ</t>
    </rPh>
    <rPh sb="451" eb="453">
      <t>キジュン</t>
    </rPh>
    <rPh sb="454" eb="456">
      <t>サンテイ</t>
    </rPh>
    <rPh sb="463" eb="466">
      <t>トヤマケン</t>
    </rPh>
    <rPh sb="468" eb="470">
      <t>ネンカン</t>
    </rPh>
    <rPh sb="470" eb="471">
      <t>アメ</t>
    </rPh>
    <rPh sb="471" eb="473">
      <t>ニッスウ</t>
    </rPh>
    <rPh sb="474" eb="476">
      <t>ゼンコク</t>
    </rPh>
    <rPh sb="476" eb="478">
      <t>ジョウイ</t>
    </rPh>
    <rPh sb="479" eb="480">
      <t>オオ</t>
    </rPh>
    <rPh sb="490" eb="492">
      <t>トウキ</t>
    </rPh>
    <rPh sb="493" eb="494">
      <t>オオ</t>
    </rPh>
    <rPh sb="496" eb="498">
      <t>コウセツ</t>
    </rPh>
    <rPh sb="506" eb="508">
      <t>ヘイキン</t>
    </rPh>
    <rPh sb="509" eb="510">
      <t>クラ</t>
    </rPh>
    <rPh sb="511" eb="512">
      <t>ヒク</t>
    </rPh>
    <rPh sb="515" eb="517">
      <t>ケイコウ</t>
    </rPh>
    <phoneticPr fontId="4"/>
  </si>
  <si>
    <t>　法適用後、４回目の決算であり、有形固定資産減価償却率は低い状況であるが、平成８年に供用開始した施設の老朽化が始まっている。法定耐用年数を超えた施設はなく、現在のところ老朽管更新は実施していない。
　策定した最適整備構想に基づいた処理施設の改築に引き続き取り組んでいく。</t>
    <rPh sb="2" eb="4">
      <t>テキヨウ</t>
    </rPh>
    <rPh sb="7" eb="9">
      <t>カイメ</t>
    </rPh>
    <rPh sb="16" eb="18">
      <t>ユウケイ</t>
    </rPh>
    <rPh sb="18" eb="20">
      <t>コテイ</t>
    </rPh>
    <rPh sb="20" eb="22">
      <t>シサン</t>
    </rPh>
    <rPh sb="22" eb="24">
      <t>ゲンカ</t>
    </rPh>
    <rPh sb="37" eb="39">
      <t>ヘイセイ</t>
    </rPh>
    <rPh sb="40" eb="41">
      <t>ネン</t>
    </rPh>
    <rPh sb="55" eb="56">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0" eb="102">
      <t>サクテイ</t>
    </rPh>
    <rPh sb="104" eb="106">
      <t>サイテキ</t>
    </rPh>
    <rPh sb="106" eb="108">
      <t>セイビ</t>
    </rPh>
    <rPh sb="108" eb="110">
      <t>コウソウ</t>
    </rPh>
    <rPh sb="111" eb="112">
      <t>モト</t>
    </rPh>
    <rPh sb="115" eb="117">
      <t>ショリ</t>
    </rPh>
    <rPh sb="117" eb="119">
      <t>シセツ</t>
    </rPh>
    <rPh sb="120" eb="122">
      <t>カイチク</t>
    </rPh>
    <rPh sb="123" eb="124">
      <t>ヒ</t>
    </rPh>
    <rPh sb="125" eb="126">
      <t>ツヅ</t>
    </rPh>
    <rPh sb="127" eb="128">
      <t>ト</t>
    </rPh>
    <rPh sb="129" eb="130">
      <t>ク</t>
    </rPh>
    <phoneticPr fontId="4"/>
  </si>
  <si>
    <t>　経常収支比率が１００％を超えているものの、この結果は一般会計からの繰入金に依存するところが大きい。企業債償還元金額が大きく、流動比率も依然として全国平均及び類似団体平均を下回る。現在、処理場に係る経費や施設更新費用等削減のため、白川地区を公共下水道へ接続するための整備を実施中であるが、人口減少等による使用料収入の減少や、物価高騰による施設維持管理費用の増等が今後見込まれ、経営環境は厳しい。
　今後は、令和５年３月に策定した経営戦略に基づいて計画を進め、また、経営状況や財政状況を把握し、適正な料金水準を検討するなど、一般会計からの繰入金に依存しない安定した経営基盤確立に向けた取組をする必要がある。</t>
    <rPh sb="24" eb="26">
      <t>ケッカ</t>
    </rPh>
    <rPh sb="27" eb="29">
      <t>イッパン</t>
    </rPh>
    <rPh sb="29" eb="31">
      <t>カイケイ</t>
    </rPh>
    <rPh sb="34" eb="36">
      <t>クリイレ</t>
    </rPh>
    <rPh sb="36" eb="37">
      <t>キン</t>
    </rPh>
    <rPh sb="38" eb="40">
      <t>イゾン</t>
    </rPh>
    <rPh sb="46" eb="47">
      <t>オオ</t>
    </rPh>
    <rPh sb="50" eb="52">
      <t>キギョウ</t>
    </rPh>
    <rPh sb="52" eb="53">
      <t>サイ</t>
    </rPh>
    <rPh sb="53" eb="55">
      <t>ショウカン</t>
    </rPh>
    <rPh sb="55" eb="57">
      <t>ガンキン</t>
    </rPh>
    <rPh sb="57" eb="58">
      <t>ガク</t>
    </rPh>
    <rPh sb="59" eb="60">
      <t>オオ</t>
    </rPh>
    <rPh sb="63" eb="65">
      <t>リュウドウ</t>
    </rPh>
    <rPh sb="65" eb="67">
      <t>ヒリツ</t>
    </rPh>
    <rPh sb="68" eb="70">
      <t>イゼン</t>
    </rPh>
    <rPh sb="73" eb="75">
      <t>ゼンコク</t>
    </rPh>
    <rPh sb="75" eb="77">
      <t>ヘイキン</t>
    </rPh>
    <rPh sb="77" eb="78">
      <t>オヨ</t>
    </rPh>
    <rPh sb="79" eb="81">
      <t>ルイジ</t>
    </rPh>
    <rPh sb="81" eb="83">
      <t>ダンタイ</t>
    </rPh>
    <rPh sb="83" eb="85">
      <t>ヘイキン</t>
    </rPh>
    <rPh sb="86" eb="88">
      <t>シタマワ</t>
    </rPh>
    <rPh sb="90" eb="92">
      <t>ゲンザイ</t>
    </rPh>
    <rPh sb="138" eb="139">
      <t>ナカ</t>
    </rPh>
    <rPh sb="144" eb="146">
      <t>ジンコウ</t>
    </rPh>
    <rPh sb="146" eb="148">
      <t>ゲンショウ</t>
    </rPh>
    <rPh sb="148" eb="149">
      <t>ナド</t>
    </rPh>
    <rPh sb="152" eb="155">
      <t>シヨウリョウ</t>
    </rPh>
    <rPh sb="155" eb="157">
      <t>シュウニュウ</t>
    </rPh>
    <rPh sb="158" eb="160">
      <t>ゲンショウ</t>
    </rPh>
    <rPh sb="162" eb="164">
      <t>ブッカ</t>
    </rPh>
    <rPh sb="164" eb="166">
      <t>コウトウ</t>
    </rPh>
    <rPh sb="169" eb="171">
      <t>シセツ</t>
    </rPh>
    <rPh sb="171" eb="173">
      <t>イジ</t>
    </rPh>
    <rPh sb="173" eb="175">
      <t>カンリ</t>
    </rPh>
    <rPh sb="175" eb="177">
      <t>ヒヨウ</t>
    </rPh>
    <rPh sb="178" eb="179">
      <t>ゾウ</t>
    </rPh>
    <rPh sb="179" eb="180">
      <t>ナド</t>
    </rPh>
    <rPh sb="181" eb="183">
      <t>コンゴ</t>
    </rPh>
    <rPh sb="183" eb="185">
      <t>ミコ</t>
    </rPh>
    <rPh sb="188" eb="190">
      <t>ケイエイ</t>
    </rPh>
    <rPh sb="190" eb="192">
      <t>カンキョウ</t>
    </rPh>
    <rPh sb="193" eb="194">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</si>
</sst>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7.0000000000000007E-2</c:v>
                </c:pt>
                <c:pt idx="4">
                  <c:v>0</c:v>
                </c:pt>
              </c:numCache>
            </c:numRef>
          </c:val>
          <c:extLst>
            <c:ext xmlns:c16="http://schemas.microsoft.com/office/drawing/2014/chart" uri="{C3380CC4-5D6E-409C-BE32-E72D297353CC}">
              <c16:uniqueId val="{00000000-5A7A-4D8F-8503-C9AEEEE3C2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5A7A-4D8F-8503-C9AEEEE3C2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40</c:v>
                </c:pt>
                <c:pt idx="2">
                  <c:v>38.28</c:v>
                </c:pt>
                <c:pt idx="3">
                  <c:v>37.42</c:v>
                </c:pt>
                <c:pt idx="4">
                  <c:v>37.06</c:v>
                </c:pt>
              </c:numCache>
            </c:numRef>
          </c:val>
          <c:extLst>
            <c:ext xmlns:c16="http://schemas.microsoft.com/office/drawing/2014/chart" uri="{C3380CC4-5D6E-409C-BE32-E72D297353CC}">
              <c16:uniqueId val="{00000000-CF90-4671-B92B-09DE0CECF4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CF90-4671-B92B-09DE0CECF4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89.39</c:v>
                </c:pt>
                <c:pt idx="2">
                  <c:v>89.76</c:v>
                </c:pt>
                <c:pt idx="3">
                  <c:v>90.21</c:v>
                </c:pt>
                <c:pt idx="4">
                  <c:v>90.51</c:v>
                </c:pt>
              </c:numCache>
            </c:numRef>
          </c:val>
          <c:extLst>
            <c:ext xmlns:c16="http://schemas.microsoft.com/office/drawing/2014/chart" uri="{C3380CC4-5D6E-409C-BE32-E72D297353CC}">
              <c16:uniqueId val="{00000000-FD98-415D-B895-0FBB167388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FD98-415D-B895-0FBB167388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101.37</c:v>
                </c:pt>
                <c:pt idx="2">
                  <c:v>100.16</c:v>
                </c:pt>
                <c:pt idx="3">
                  <c:v>100.05</c:v>
                </c:pt>
                <c:pt idx="4">
                  <c:v>100.04</c:v>
                </c:pt>
              </c:numCache>
            </c:numRef>
          </c:val>
          <c:extLst>
            <c:ext xmlns:c16="http://schemas.microsoft.com/office/drawing/2014/chart" uri="{C3380CC4-5D6E-409C-BE32-E72D297353CC}">
              <c16:uniqueId val="{00000000-9048-46A6-B94F-B99D37E19E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9048-46A6-B94F-B99D37E19E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3.32</c:v>
                </c:pt>
                <c:pt idx="2">
                  <c:v>6.63</c:v>
                </c:pt>
                <c:pt idx="3">
                  <c:v>9.86</c:v>
                </c:pt>
                <c:pt idx="4">
                  <c:v>13.04</c:v>
                </c:pt>
              </c:numCache>
            </c:numRef>
          </c:val>
          <c:extLst>
            <c:ext xmlns:c16="http://schemas.microsoft.com/office/drawing/2014/chart" uri="{C3380CC4-5D6E-409C-BE32-E72D297353CC}">
              <c16:uniqueId val="{00000000-9B96-4564-8072-42AB5CE471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9B96-4564-8072-42AB5CE471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AB4-4198-B41C-447BF4D074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AB4-4198-B41C-447BF4D074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7A2-4370-BC2C-C25CBFE8B3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67A2-4370-BC2C-C25CBFE8B3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15.51</c:v>
                </c:pt>
                <c:pt idx="2">
                  <c:v>8.4499999999999993</c:v>
                </c:pt>
                <c:pt idx="3">
                  <c:v>14.82</c:v>
                </c:pt>
                <c:pt idx="4">
                  <c:v>16.170000000000002</c:v>
                </c:pt>
              </c:numCache>
            </c:numRef>
          </c:val>
          <c:extLst>
            <c:ext xmlns:c16="http://schemas.microsoft.com/office/drawing/2014/chart" uri="{C3380CC4-5D6E-409C-BE32-E72D297353CC}">
              <c16:uniqueId val="{00000000-5427-49FE-B008-1C0E237075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5427-49FE-B008-1C0E237075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578.42999999999995</c:v>
                </c:pt>
                <c:pt idx="2">
                  <c:v>472.95</c:v>
                </c:pt>
                <c:pt idx="3">
                  <c:v>477.9</c:v>
                </c:pt>
                <c:pt idx="4">
                  <c:v>443.95</c:v>
                </c:pt>
              </c:numCache>
            </c:numRef>
          </c:val>
          <c:extLst>
            <c:ext xmlns:c16="http://schemas.microsoft.com/office/drawing/2014/chart" uri="{C3380CC4-5D6E-409C-BE32-E72D297353CC}">
              <c16:uniqueId val="{00000000-0E80-43FD-BC88-585E1D8C0B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0E80-43FD-BC88-585E1D8C0B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103.05</c:v>
                </c:pt>
                <c:pt idx="2">
                  <c:v>99.02</c:v>
                </c:pt>
                <c:pt idx="3">
                  <c:v>100.16</c:v>
                </c:pt>
                <c:pt idx="4">
                  <c:v>90.7</c:v>
                </c:pt>
              </c:numCache>
            </c:numRef>
          </c:val>
          <c:extLst>
            <c:ext xmlns:c16="http://schemas.microsoft.com/office/drawing/2014/chart" uri="{C3380CC4-5D6E-409C-BE32-E72D297353CC}">
              <c16:uniqueId val="{00000000-56D3-4D36-9DD1-5F5E43EF22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56D3-4D36-9DD1-5F5E43EF22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149.76</c:v>
                </c:pt>
                <c:pt idx="2">
                  <c:v>156.03</c:v>
                </c:pt>
                <c:pt idx="3">
                  <c:v>154.43</c:v>
                </c:pt>
                <c:pt idx="4">
                  <c:v>155.56</c:v>
                </c:pt>
              </c:numCache>
            </c:numRef>
          </c:val>
          <c:extLst>
            <c:ext xmlns:c16="http://schemas.microsoft.com/office/drawing/2014/chart" uri="{C3380CC4-5D6E-409C-BE32-E72D297353CC}">
              <c16:uniqueId val="{00000000-3F28-4BFA-AA20-81B41AECCD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F28-4BFA-AA20-81B41AECCD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43205</v>
      </c>
      <c r="AM8" s="36"/>
      <c r="AN8" s="36"/>
      <c r="AO8" s="36"/>
      <c r="AP8" s="36"/>
      <c r="AQ8" s="36"/>
      <c r="AR8" s="36"/>
      <c r="AS8" s="36"/>
      <c r="AT8" s="37">
        <f>データ!T6</f>
        <v>230.54</v>
      </c>
      <c r="AU8" s="37"/>
      <c r="AV8" s="37"/>
      <c r="AW8" s="37"/>
      <c r="AX8" s="37"/>
      <c r="AY8" s="37"/>
      <c r="AZ8" s="37"/>
      <c r="BA8" s="37"/>
      <c r="BB8" s="37">
        <f>データ!U6</f>
        <v>187.41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72.88</v>
      </c>
      <c r="J10" s="37"/>
      <c r="K10" s="37"/>
      <c r="L10" s="37"/>
      <c r="M10" s="37"/>
      <c r="N10" s="37"/>
      <c r="O10" s="37"/>
      <c r="P10" s="37">
        <f>データ!P6</f>
        <v>18.8</v>
      </c>
      <c r="Q10" s="37"/>
      <c r="R10" s="37"/>
      <c r="S10" s="37"/>
      <c r="T10" s="37"/>
      <c r="U10" s="37"/>
      <c r="V10" s="37"/>
      <c r="W10" s="37">
        <f>データ!Q6</f>
        <v>75.59</v>
      </c>
      <c r="X10" s="37"/>
      <c r="Y10" s="37"/>
      <c r="Z10" s="37"/>
      <c r="AA10" s="37"/>
      <c r="AB10" s="37"/>
      <c r="AC10" s="37"/>
      <c r="AD10" s="36">
        <f>データ!R6</f>
        <v>3185</v>
      </c>
      <c r="AE10" s="36"/>
      <c r="AF10" s="36"/>
      <c r="AG10" s="36"/>
      <c r="AH10" s="36"/>
      <c r="AI10" s="36"/>
      <c r="AJ10" s="36"/>
      <c r="AK10" s="2"/>
      <c r="AL10" s="36">
        <f>データ!V6</f>
        <v>8058</v>
      </c>
      <c r="AM10" s="36"/>
      <c r="AN10" s="36"/>
      <c r="AO10" s="36"/>
      <c r="AP10" s="36"/>
      <c r="AQ10" s="36"/>
      <c r="AR10" s="36"/>
      <c r="AS10" s="36"/>
      <c r="AT10" s="37">
        <f>データ!W6</f>
        <v>3.25</v>
      </c>
      <c r="AU10" s="37"/>
      <c r="AV10" s="37"/>
      <c r="AW10" s="37"/>
      <c r="AX10" s="37"/>
      <c r="AY10" s="37"/>
      <c r="AZ10" s="37"/>
      <c r="BA10" s="37"/>
      <c r="BB10" s="37">
        <f>データ!X6</f>
        <v>2479.38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CqBOvLZY6hVoQGrKO3gjdOeiH18C5POrt9Rw5ZJTD55zPYU0f9QESe9wy0TZvHd++wjSa+YWetWd3ydUnr9XrA==" saltValue="kmoFDYXccY9UeF6mjLHJa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162051</v>
      </c>
      <c r="D6" s="19">
        <f t="shared" si="3"/>
        <v>46</v>
      </c>
      <c r="E6" s="19">
        <f t="shared" si="3"/>
        <v>17</v>
      </c>
      <c r="F6" s="19">
        <f t="shared" si="3"/>
        <v>5</v>
      </c>
      <c r="G6" s="19">
        <f t="shared" si="3"/>
        <v>0</v>
      </c>
      <c r="H6" s="19" t="str">
        <f t="shared" si="3"/>
        <v>富山県　氷見市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72.88</v>
      </c>
      <c r="P6" s="20">
        <f t="shared" si="3"/>
        <v>18.8</v>
      </c>
      <c r="Q6" s="20">
        <f t="shared" si="3"/>
        <v>75.59</v>
      </c>
      <c r="R6" s="20">
        <f t="shared" si="3"/>
        <v>3185</v>
      </c>
      <c r="S6" s="20">
        <f t="shared" si="3"/>
        <v>43205</v>
      </c>
      <c r="T6" s="20">
        <f t="shared" si="3"/>
        <v>230.54</v>
      </c>
      <c r="U6" s="20">
        <f t="shared" si="3"/>
        <v>187.41</v>
      </c>
      <c r="V6" s="20">
        <f t="shared" si="3"/>
        <v>8058</v>
      </c>
      <c r="W6" s="20">
        <f t="shared" si="3"/>
        <v>3.25</v>
      </c>
      <c r="X6" s="20">
        <f t="shared" si="3"/>
        <v>2479.38</v>
      </c>
      <c r="Y6" s="21" t="str">
        <f>IF(Y7="",NA(),Y7)</f>
        <v>-</v>
      </c>
      <c r="Z6" s="21">
        <f t="shared" ref="Z6:AH6" si="4">IF(Z7="",NA(),Z7)</f>
        <v>101.37</v>
      </c>
      <c r="AA6" s="21">
        <f t="shared" si="4"/>
        <v>100.16</v>
      </c>
      <c r="AB6" s="21">
        <f t="shared" si="4"/>
        <v>100.05</v>
      </c>
      <c r="AC6" s="21">
        <f t="shared" si="4"/>
        <v>100.04</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15.51</v>
      </c>
      <c r="AW6" s="21">
        <f t="shared" si="6"/>
        <v>8.4499999999999993</v>
      </c>
      <c r="AX6" s="21">
        <f t="shared" si="6"/>
        <v>14.82</v>
      </c>
      <c r="AY6" s="21">
        <f t="shared" si="6"/>
        <v>16.170000000000002</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578.42999999999995</v>
      </c>
      <c r="BH6" s="21">
        <f t="shared" si="7"/>
        <v>472.95</v>
      </c>
      <c r="BI6" s="21">
        <f t="shared" si="7"/>
        <v>477.9</v>
      </c>
      <c r="BJ6" s="21">
        <f t="shared" si="7"/>
        <v>443.95</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103.05</v>
      </c>
      <c r="BS6" s="21">
        <f t="shared" si="8"/>
        <v>99.02</v>
      </c>
      <c r="BT6" s="21">
        <f t="shared" si="8"/>
        <v>100.16</v>
      </c>
      <c r="BU6" s="21">
        <f t="shared" si="8"/>
        <v>90.7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149.76</v>
      </c>
      <c r="CD6" s="21">
        <f t="shared" si="9"/>
        <v>156.03</v>
      </c>
      <c r="CE6" s="21">
        <f t="shared" si="9"/>
        <v>154.43</v>
      </c>
      <c r="CF6" s="21">
        <f t="shared" si="9"/>
        <v>155.56</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40</v>
      </c>
      <c r="CO6" s="21">
        <f t="shared" si="10"/>
        <v>38.28</v>
      </c>
      <c r="CP6" s="21">
        <f t="shared" si="10"/>
        <v>37.42</v>
      </c>
      <c r="CQ6" s="21">
        <f t="shared" si="10"/>
        <v>37.06</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89.39</v>
      </c>
      <c r="CZ6" s="21">
        <f t="shared" si="11"/>
        <v>89.76</v>
      </c>
      <c r="DA6" s="21">
        <f t="shared" si="11"/>
        <v>90.21</v>
      </c>
      <c r="DB6" s="21">
        <f t="shared" si="11"/>
        <v>90.51</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3.32</v>
      </c>
      <c r="DK6" s="21">
        <f t="shared" si="12"/>
        <v>6.63</v>
      </c>
      <c r="DL6" s="21">
        <f t="shared" si="12"/>
        <v>9.86</v>
      </c>
      <c r="DM6" s="21">
        <f t="shared" si="12"/>
        <v>13.04</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1">
        <f t="shared" si="14"/>
        <v>7.0000000000000007E-2</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162051</v>
      </c>
      <c r="D7" s="23">
        <v>46</v>
      </c>
      <c r="E7" s="23">
        <v>17</v>
      </c>
      <c r="F7" s="23">
        <v>5</v>
      </c>
      <c r="G7" s="23">
        <v>0</v>
      </c>
      <c r="H7" s="23" t="s">
        <v>96</v>
      </c>
      <c r="I7" s="23" t="s">
        <v>97</v>
      </c>
      <c r="J7" s="23" t="s">
        <v>98</v>
      </c>
      <c r="K7" s="23" t="s">
        <v>99</v>
      </c>
      <c r="L7" s="23" t="s">
        <v>100</v>
      </c>
      <c r="M7" s="23" t="s">
        <v>101</v>
      </c>
      <c r="N7" s="24" t="s">
        <v>102</v>
      </c>
      <c r="O7" s="24">
        <v>72.88</v>
      </c>
      <c r="P7" s="24">
        <v>18.8</v>
      </c>
      <c r="Q7" s="24">
        <v>75.59</v>
      </c>
      <c r="R7" s="24">
        <v>3185</v>
      </c>
      <c r="S7" s="24">
        <v>43205</v>
      </c>
      <c r="T7" s="24">
        <v>230.54</v>
      </c>
      <c r="U7" s="24">
        <v>187.41</v>
      </c>
      <c r="V7" s="24">
        <v>8058</v>
      </c>
      <c r="W7" s="24">
        <v>3.25</v>
      </c>
      <c r="X7" s="24">
        <v>2479.38</v>
      </c>
      <c r="Y7" s="24" t="s">
        <v>102</v>
      </c>
      <c r="Z7" s="24">
        <v>101.37</v>
      </c>
      <c r="AA7" s="24">
        <v>100.16</v>
      </c>
      <c r="AB7" s="24">
        <v>100.05</v>
      </c>
      <c r="AC7" s="24">
        <v>100.04</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15.51</v>
      </c>
      <c r="AW7" s="24">
        <v>8.4499999999999993</v>
      </c>
      <c r="AX7" s="24">
        <v>14.82</v>
      </c>
      <c r="AY7" s="24">
        <v>16.170000000000002</v>
      </c>
      <c r="AZ7" s="24" t="s">
        <v>102</v>
      </c>
      <c r="BA7" s="24">
        <v>29.13</v>
      </c>
      <c r="BB7" s="24">
        <v>35.69</v>
      </c>
      <c r="BC7" s="24">
        <v>38.4</v>
      </c>
      <c r="BD7" s="24">
        <v>44.04</v>
      </c>
      <c r="BE7" s="24">
        <v>42.02</v>
      </c>
      <c r="BF7" s="24" t="s">
        <v>102</v>
      </c>
      <c r="BG7" s="24">
        <v>578.42999999999995</v>
      </c>
      <c r="BH7" s="24">
        <v>472.95</v>
      </c>
      <c r="BI7" s="24">
        <v>477.9</v>
      </c>
      <c r="BJ7" s="24">
        <v>443.95</v>
      </c>
      <c r="BK7" s="24" t="s">
        <v>102</v>
      </c>
      <c r="BL7" s="24">
        <v>867.83</v>
      </c>
      <c r="BM7" s="24">
        <v>791.76</v>
      </c>
      <c r="BN7" s="24">
        <v>900.82</v>
      </c>
      <c r="BO7" s="24">
        <v>839.21</v>
      </c>
      <c r="BP7" s="24">
        <v>785.1</v>
      </c>
      <c r="BQ7" s="24" t="s">
        <v>102</v>
      </c>
      <c r="BR7" s="24">
        <v>103.05</v>
      </c>
      <c r="BS7" s="24">
        <v>99.02</v>
      </c>
      <c r="BT7" s="24">
        <v>100.16</v>
      </c>
      <c r="BU7" s="24">
        <v>90.7</v>
      </c>
      <c r="BV7" s="24" t="s">
        <v>102</v>
      </c>
      <c r="BW7" s="24">
        <v>57.08</v>
      </c>
      <c r="BX7" s="24">
        <v>56.26</v>
      </c>
      <c r="BY7" s="24">
        <v>52.94</v>
      </c>
      <c r="BZ7" s="24">
        <v>52.05</v>
      </c>
      <c r="CA7" s="24">
        <v>56.93</v>
      </c>
      <c r="CB7" s="24" t="s">
        <v>102</v>
      </c>
      <c r="CC7" s="24">
        <v>149.76</v>
      </c>
      <c r="CD7" s="24">
        <v>156.03</v>
      </c>
      <c r="CE7" s="24">
        <v>154.43</v>
      </c>
      <c r="CF7" s="24">
        <v>155.56</v>
      </c>
      <c r="CG7" s="24" t="s">
        <v>102</v>
      </c>
      <c r="CH7" s="24">
        <v>274.99</v>
      </c>
      <c r="CI7" s="24">
        <v>282.08999999999997</v>
      </c>
      <c r="CJ7" s="24">
        <v>303.27999999999997</v>
      </c>
      <c r="CK7" s="24">
        <v>301.86</v>
      </c>
      <c r="CL7" s="24">
        <v>271.14999999999998</v>
      </c>
      <c r="CM7" s="24" t="s">
        <v>102</v>
      </c>
      <c r="CN7" s="24">
        <v>40</v>
      </c>
      <c r="CO7" s="24">
        <v>38.28</v>
      </c>
      <c r="CP7" s="24">
        <v>37.42</v>
      </c>
      <c r="CQ7" s="24">
        <v>37.06</v>
      </c>
      <c r="CR7" s="24" t="s">
        <v>102</v>
      </c>
      <c r="CS7" s="24">
        <v>54.83</v>
      </c>
      <c r="CT7" s="24">
        <v>66.53</v>
      </c>
      <c r="CU7" s="24">
        <v>52.35</v>
      </c>
      <c r="CV7" s="24">
        <v>46.25</v>
      </c>
      <c r="CW7" s="24">
        <v>49.87</v>
      </c>
      <c r="CX7" s="24" t="s">
        <v>102</v>
      </c>
      <c r="CY7" s="24">
        <v>89.39</v>
      </c>
      <c r="CZ7" s="24">
        <v>89.76</v>
      </c>
      <c r="DA7" s="24">
        <v>90.21</v>
      </c>
      <c r="DB7" s="24">
        <v>90.51</v>
      </c>
      <c r="DC7" s="24" t="s">
        <v>102</v>
      </c>
      <c r="DD7" s="24">
        <v>84.7</v>
      </c>
      <c r="DE7" s="24">
        <v>84.67</v>
      </c>
      <c r="DF7" s="24">
        <v>84.39</v>
      </c>
      <c r="DG7" s="24">
        <v>83.96</v>
      </c>
      <c r="DH7" s="24">
        <v>87.54</v>
      </c>
      <c r="DI7" s="24" t="s">
        <v>102</v>
      </c>
      <c r="DJ7" s="24">
        <v>3.32</v>
      </c>
      <c r="DK7" s="24">
        <v>6.63</v>
      </c>
      <c r="DL7" s="24">
        <v>9.86</v>
      </c>
      <c r="DM7" s="24">
        <v>13.04</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7.0000000000000007E-2</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金兵　圭吾</cp:lastModifiedBy>
  <cp:lastPrinted>2025-01-29T04:22:37Z</cp:lastPrinted>
  <dcterms:created xsi:type="dcterms:W3CDTF">2025-01-24T07:17:18Z</dcterms:created>
  <dcterms:modified xsi:type="dcterms:W3CDTF">2026-02-26T05:43:03Z</dcterms:modified>
  <cp:category/>
</cp:coreProperties>
</file>