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imifs02\課共有フォルダ\上下水道課\事業運営審議会\令和６年度\第２回\第２回資料\経営比較分析表\"/>
    </mc:Choice>
  </mc:AlternateContent>
  <xr:revisionPtr revIDLastSave="0" documentId="13_ncr:1_{5432FC71-290B-4694-A37C-26B3DFA240F0}" xr6:coauthVersionLast="47" xr6:coauthVersionMax="47" xr10:uidLastSave="{00000000-0000-0000-0000-000000000000}"/>
  <workbookProtection workbookAlgorithmName="SHA-512" workbookHashValue="teuqbjJIv4vDq35NLMn6Yo+cNu6+7npr9zmljPGI70yPJXeKQgz/wNPjI95V/akp8dNHcMm+JtDzPvDkQefD0Q==" workbookSaltValue="cL74yRHUzujbaQrUJ1L2K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G85" i="4"/>
  <c r="F85" i="4"/>
  <c r="E85" i="4"/>
  <c r="AT10" i="4"/>
  <c r="AL10" i="4"/>
  <c r="I10" i="4"/>
  <c r="AL8" i="4"/>
  <c r="P8" i="4"/>
  <c r="I8" i="4"/>
</calcChain>
</file>

<file path=xl/sharedStrings.xml><?xml version="1.0" encoding="utf-8"?>
<sst xmlns="http://schemas.openxmlformats.org/spreadsheetml/2006/main" count="253" uniqueCount="117">
  <si>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</si>
  <si>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</si>
  <si>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</si>
  <si>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</si>
  <si>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</si>
  <si>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</si>
  <si>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</si>
  <si>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</si>
  <si>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</si>
  <si>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</si>
  <si>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</si>
  <si>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</si>
  <si>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</si>
  <si>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</si>
  <si>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</si>
  <si>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</si>
  <si>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</si>
  <si>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</si>
  <si>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</si>
  <si>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</si>
  <si>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</si>
  <si>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</si>
  <si>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</si>
  <si>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</si>
  <si>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</si>
  <si>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</si>
  <si>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</si>
  <si>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</si>
  <si>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</si>
  <si>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</si>
  <si>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</si>
  <si>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</si>
  <si>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</si>
  <si>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</si>
  <si>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</si>
  <si>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</si>
  <si>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</si>
  <si>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</si>
  <si>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</si>
  <si>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</si>
  <si>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</si>
  <si>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</si>
  <si>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</si>
  <si>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</si>
  <si>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</si>
  <si>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</si>
  <si>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</si>
  <si>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</si>
  <si>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</si>
  <si>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</si>
  <si>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</si>
  <si>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</si>
  <si>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</si>
  <si>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</si>
  <si>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</si>
  <si>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</si>
  <si>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</si>
  <si>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</si>
  <si>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</si>
  <si>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</si>
  <si>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</si>
  <si>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</si>
  <si>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</si>
  <si>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</si>
  <si>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</si>
  <si>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</si>
  <si>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</si>
  <si>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</si>
  <si>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</si>
  <si>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</si>
  <si>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</si>
  <si>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</si>
  <si>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</si>
  <si>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</si>
  <si>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</si>
  <si>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</si>
  <si>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</si>
  <si>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</si>
  <si>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</si>
  <si>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</si>
  <si>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</si>
  <si>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</si>
  <si>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</si>
  <si>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</si>
  <si>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</si>
  <si>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</si>
  <si>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</si>
  <si>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</si>
  <si>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</si>
  <si>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</si>
  <si>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</si>
  <si>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</si>
  <si>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</si>
  <si>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</si>
  <si>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</si>
  <si>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</si>
  <si>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氷見市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</si>
  <si>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</si>
  <si>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</si>
  <si>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</si>
  <si>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</si>
  <si>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</si>
  <si>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</si>
  <si>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</si>
  <si>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</si>
  <si>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</si>
  <si>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</si>
  <si>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</si>
  <si>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</si>
  <si>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</si>
  <si>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</si>
  <si>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</si>
  <si>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</si>
  <si>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</si>
  <si>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収支比率は１００％を超えており、累積欠損金も発生していないが、収益に占める一般会計からの繰入金は依然として大きい。流動比率は企業債元金償還額の減少等により令和４年度より改善し、全国平均及び類似団体平均を上回ったものの１００％には至らない。経営の健全性確保のためには、全国平均を下回る水洗化率の向上等による収益の確保や、一層の経費の縮減に取り組む必要がある。
　企業債残高対事業規模比率については、新たな施設や管渠の整備が減少していることから減少傾向にある。しかし、今後は令和６年能登半島地震により被災した下水道施設の復旧費用や施設の更新費用が見込まれることから、企業債残高が増加する。そのため、施設の更新については、引き続き、計画的に実施していく必要がある。
　経費回収率は能登半島地震により影響を受けた利用者の負担を軽減するため、下水道使用料の減免を行ったことから減少した。
　施設利用率は類似団体を下回っており、今後の人口減少により更なる低下が想定される。利用率の算定にあたっては、晴天時の水量を基準に算定されているが、富山県は、年間雨日数が全国上位と多くなっていることや、冬季は多くの降雪があることから、平均に比べ低くなる傾向にある。</t>
    <rPh sb="235" eb="237">
      <t>コンゴ</t>
    </rPh>
    <rPh sb="263" eb="265">
      <t>_x0000_ë_x0002_</t>
    </rPh>
    <rPh sb="266" eb="268">
      <t>_x0003_ć_x0002_</t>
    </rPh>
    <rPh sb="269" eb="271">
      <t xml:space="preserve">_x0006_Ċ_x0002_	</t>
    </rPh>
    <rPh sb="271" eb="273">
      <t>č_x0002__x000D_</t>
    </rPh>
    <rPh sb="274" eb="276">
      <t>ď_x0002_</t>
    </rPh>
    <rPh sb="287" eb="289">
      <t>_x0010_Ē_x0002__x0012_</t>
    </rPh>
    <rPh sb="290" eb="293">
      <t/>
    </rPh>
    <rPh sb="334" eb="336">
      <t>ケイヒ</t>
    </rPh>
    <rPh sb="336" eb="339">
      <t>カイシュウリツ</t>
    </rPh>
    <rPh sb="388" eb="392">
      <t>ノトハントウ</t>
    </rPh>
    <rPh sb="392" eb="394">
      <t>ジシン</t>
    </rPh>
    <rPh sb="397" eb="400">
      <t>ゲスイドウ</t>
    </rPh>
    <rPh sb="400" eb="403">
      <t>シヨウリョウ</t>
    </rPh>
    <rPh sb="404" eb="406">
      <t>ゲンメン</t>
    </rPh>
    <rPh sb="407" eb="408">
      <t>オコナ</t>
    </rPh>
    <rPh sb="414" eb="416">
      <t>ゲンショウ</t>
    </rPh>
    <phoneticPr fontId="4"/>
  </si>
  <si>
    <t>　法適用後、４回目の決算であり、有形固定資産減価償却率は低い状況である。昭和５８年に供用開始した施設は老朽化しており、下水道ストックマネジメント計画に基づき改築を行っている。法定耐用年数を超えた管渠はなく、現在のところ老朽管更新は実施していない。
　計画的な修繕や改築を実施するため、現在はストックマネジメント計画に基づいた点検・調査に取り組んでいる。</t>
    <rPh sb="2" eb="4">
      <t>テキヨウ</t>
    </rPh>
    <rPh sb="7" eb="9">
      <t>カイメ</t>
    </rPh>
    <rPh sb="16" eb="18">
      <t>ユウケイ</t>
    </rPh>
    <rPh sb="18" eb="20">
      <t>コテイ</t>
    </rPh>
    <rPh sb="20" eb="22">
      <t>シサン</t>
    </rPh>
    <rPh sb="22" eb="24">
      <t>ゲンカ</t>
    </rPh>
    <rPh sb="59" eb="62">
      <t>ゲスイドウ</t>
    </rPh>
    <rPh sb="72" eb="74">
      <t>ケイカク</t>
    </rPh>
    <rPh sb="75" eb="76">
      <t>モト</t>
    </rPh>
    <rPh sb="78" eb="80">
      <t>カイチク</t>
    </rPh>
    <rPh sb="81" eb="82">
      <t>オコナ</t>
    </rPh>
    <rPh sb="87" eb="88">
      <t>ホウ</t>
    </rPh>
    <rPh sb="88" eb="89">
      <t>サダ</t>
    </rPh>
    <rPh sb="89" eb="91">
      <t>タイヨウ</t>
    </rPh>
    <rPh sb="91" eb="93">
      <t>ネンスウ</t>
    </rPh>
    <rPh sb="94" eb="95">
      <t>コ</t>
    </rPh>
    <rPh sb="97" eb="98">
      <t>クダ</t>
    </rPh>
    <rPh sb="98" eb="99">
      <t>キョ</t>
    </rPh>
    <rPh sb="103" eb="105">
      <t>ゲンザイ</t>
    </rPh>
    <rPh sb="115" eb="117">
      <t>ジッシ</t>
    </rPh>
    <rPh sb="135" eb="137">
      <t>ジッシ</t>
    </rPh>
    <rPh sb="142" eb="144">
      <t>ゲンザイ</t>
    </rPh>
    <phoneticPr fontId="4"/>
  </si>
  <si>
    <t>　経常収支比率が１００％を超えているものの、この結果は一般会計からの繰入金に依存するところが大きい。流動比率が全国平均及び類似団体平均を上回ったものの、今後の人口減少等による使用料収入の減少や、物価高騰等による施設の維持管理費用等の増、施設の老朽化に係る更新費用の増などを踏まえると、経営環境は依然として厳しい。
　今後は、令和５年３月に策定した経営戦略に基づいて計画を進め、また、経営状況や財政状況を把握し、適正な料金水準を検討するなど、一般会計からの繰入金に依存しない安定した経営基盤確立に向けた取組をする必要がある。
　</t>
    <rPh sb="24" eb="26">
      <t>ケッカ</t>
    </rPh>
    <rPh sb="27" eb="29">
      <t>イッパン</t>
    </rPh>
    <rPh sb="29" eb="31">
      <t>カイケイ</t>
    </rPh>
    <rPh sb="34" eb="36">
      <t>クリイレ</t>
    </rPh>
    <rPh sb="36" eb="37">
      <t>キン</t>
    </rPh>
    <rPh sb="38" eb="40">
      <t>イゾン</t>
    </rPh>
    <rPh sb="46" eb="47">
      <t>オオ</t>
    </rPh>
    <rPh sb="50" eb="52">
      <t>リュウドウ</t>
    </rPh>
    <rPh sb="52" eb="54">
      <t>ヒリツ</t>
    </rPh>
    <rPh sb="55" eb="57">
      <t>ゼンコク</t>
    </rPh>
    <rPh sb="57" eb="59">
      <t>ヘイキン</t>
    </rPh>
    <rPh sb="59" eb="60">
      <t>オヨ</t>
    </rPh>
    <rPh sb="61" eb="63">
      <t>ルイジ</t>
    </rPh>
    <rPh sb="63" eb="65">
      <t>ダンタイ</t>
    </rPh>
    <rPh sb="65" eb="67">
      <t>ヘイキン</t>
    </rPh>
    <rPh sb="68" eb="70">
      <t>ウワマワ</t>
    </rPh>
    <rPh sb="76" eb="78">
      <t>コンゴ</t>
    </rPh>
    <rPh sb="79" eb="81">
      <t>ジンコウ</t>
    </rPh>
    <rPh sb="81" eb="83">
      <t>ゲンショウ</t>
    </rPh>
    <rPh sb="83" eb="84">
      <t>ナド</t>
    </rPh>
    <rPh sb="87" eb="90">
      <t>シヨウリョウ</t>
    </rPh>
    <rPh sb="90" eb="92">
      <t>シュウニュウ</t>
    </rPh>
    <rPh sb="93" eb="95">
      <t>ゲンショウ</t>
    </rPh>
    <rPh sb="97" eb="99">
      <t>ブッカ</t>
    </rPh>
    <rPh sb="99" eb="101">
      <t>コウトウ</t>
    </rPh>
    <rPh sb="101" eb="102">
      <t>ナド</t>
    </rPh>
    <rPh sb="105" eb="107">
      <t>シセツ</t>
    </rPh>
    <rPh sb="108" eb="110">
      <t>イジ</t>
    </rPh>
    <rPh sb="110" eb="112">
      <t>カンリ</t>
    </rPh>
    <rPh sb="112" eb="114">
      <t>ヒヨウ</t>
    </rPh>
    <rPh sb="114" eb="115">
      <t>ナド</t>
    </rPh>
    <rPh sb="116" eb="117">
      <t>ゾウ</t>
    </rPh>
    <rPh sb="118" eb="120">
      <t>シセツ</t>
    </rPh>
    <rPh sb="121" eb="124">
      <t>ロウキュウカ</t>
    </rPh>
    <rPh sb="125" eb="126">
      <t>カカ</t>
    </rPh>
    <rPh sb="127" eb="129">
      <t>コウシン</t>
    </rPh>
    <rPh sb="129" eb="131">
      <t>ヒヨウ</t>
    </rPh>
    <rPh sb="132" eb="133">
      <t>ゾウ</t>
    </rPh>
    <rPh sb="136" eb="137">
      <t>フ</t>
    </rPh>
    <rPh sb="142" eb="144">
      <t>ケイエイ</t>
    </rPh>
    <rPh sb="144" eb="146">
      <t>カンキョウ</t>
    </rPh>
    <rPh sb="147" eb="149">
      <t>イゼン</t>
    </rPh>
    <rPh sb="152" eb="153">
      <t>キビ</t>
    </rPh>
    <rPh sb="158" eb="160">
      <t>コンゴ</t>
    </rPh>
    <rPh sb="169" eb="171">
      <t>サクテイ</t>
    </rPh>
    <rPh sb="183" eb="184">
      <t>スス</t>
    </rPh>
    <rPh sb="202" eb="204">
      <t>テキセイ</t>
    </rPh>
    <rPh sb="205" eb="207">
      <t>リョウキン</t>
    </rPh>
    <rPh sb="207" eb="209">
      <t>スイジュン</t>
    </rPh>
    <rPh sb="210" eb="212">
      <t>ケントウ</t>
    </rPh>
    <rPh sb="217" eb="221">
      <t>イッパンカイケイ</t>
    </rPh>
    <rPh sb="224" eb="227">
      <t>クリイレキン</t>
    </rPh>
    <rPh sb="228" eb="230">
      <t>イゾン</t>
    </rPh>
    <rPh sb="233" eb="235">
      <t>アンテイ</t>
    </rPh>
    <rPh sb="238" eb="239">
      <t>ム</t>
    </rPh>
    <rPh sb="241" eb="243">
      <t>トリクミ</t>
    </rPh>
    <rPh sb="244" eb="245">
      <t>スス</t>
    </rPh>
    <rPh sb="247" eb="24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</si>
</sst>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formatCode="#,##0.00;&quot;△&quot;#,##0.00;&quot;-&quot;">
                  <c:v>0.21</c:v>
                </c:pt>
                <c:pt idx="3" formatCode="#,##0.00;&quot;△&quot;#,##0.00;&quot;-&quot;">
                  <c:v>0.04</c:v>
                </c:pt>
                <c:pt idx="4" formatCode="#,##0.00;&quot;△&quot;#,##0.00;&quot;-&quot;">
                  <c:v>0.14000000000000001</c:v>
                </c:pt>
              </c:numCache>
            </c:numRef>
          </c:val>
          <c:extLst>
            <c:ext xmlns:c16="http://schemas.microsoft.com/office/drawing/2014/chart" uri="{C3380CC4-5D6E-409C-BE32-E72D297353CC}">
              <c16:uniqueId val="{00000000-5CC9-4B28-A3A7-A865565FB2F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0.15</c:v>
                </c:pt>
                <c:pt idx="2">
                  <c:v>0.15</c:v>
                </c:pt>
                <c:pt idx="3">
                  <c:v>0.12</c:v>
                </c:pt>
                <c:pt idx="4">
                  <c:v>0.09</c:v>
                </c:pt>
              </c:numCache>
            </c:numRef>
          </c:val>
          <c:smooth val="0"/>
          <c:extLst>
            <c:ext xmlns:c16="http://schemas.microsoft.com/office/drawing/2014/chart" uri="{C3380CC4-5D6E-409C-BE32-E72D297353CC}">
              <c16:uniqueId val="{00000001-5CC9-4B28-A3A7-A865565FB2F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57.94</c:v>
                </c:pt>
                <c:pt idx="2">
                  <c:v>57.43</c:v>
                </c:pt>
                <c:pt idx="3">
                  <c:v>56.46</c:v>
                </c:pt>
                <c:pt idx="4">
                  <c:v>56.19</c:v>
                </c:pt>
              </c:numCache>
            </c:numRef>
          </c:val>
          <c:extLst>
            <c:ext xmlns:c16="http://schemas.microsoft.com/office/drawing/2014/chart" uri="{C3380CC4-5D6E-409C-BE32-E72D297353CC}">
              <c16:uniqueId val="{00000000-852A-4B1B-B7D4-182A6B56A0E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56.72</c:v>
                </c:pt>
                <c:pt idx="2">
                  <c:v>56.43</c:v>
                </c:pt>
                <c:pt idx="3">
                  <c:v>55.82</c:v>
                </c:pt>
                <c:pt idx="4">
                  <c:v>56.51</c:v>
                </c:pt>
              </c:numCache>
            </c:numRef>
          </c:val>
          <c:smooth val="0"/>
          <c:extLst>
            <c:ext xmlns:c16="http://schemas.microsoft.com/office/drawing/2014/chart" uri="{C3380CC4-5D6E-409C-BE32-E72D297353CC}">
              <c16:uniqueId val="{00000001-852A-4B1B-B7D4-182A6B56A0E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93.66</c:v>
                </c:pt>
                <c:pt idx="2">
                  <c:v>94.68</c:v>
                </c:pt>
                <c:pt idx="3">
                  <c:v>94.98</c:v>
                </c:pt>
                <c:pt idx="4">
                  <c:v>95.16</c:v>
                </c:pt>
              </c:numCache>
            </c:numRef>
          </c:val>
          <c:extLst>
            <c:ext xmlns:c16="http://schemas.microsoft.com/office/drawing/2014/chart" uri="{C3380CC4-5D6E-409C-BE32-E72D297353CC}">
              <c16:uniqueId val="{00000000-6921-4730-927A-830723D1A1D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90.72</c:v>
                </c:pt>
                <c:pt idx="2">
                  <c:v>91.07</c:v>
                </c:pt>
                <c:pt idx="3">
                  <c:v>90.67</c:v>
                </c:pt>
                <c:pt idx="4">
                  <c:v>90.62</c:v>
                </c:pt>
              </c:numCache>
            </c:numRef>
          </c:val>
          <c:smooth val="0"/>
          <c:extLst>
            <c:ext xmlns:c16="http://schemas.microsoft.com/office/drawing/2014/chart" uri="{C3380CC4-5D6E-409C-BE32-E72D297353CC}">
              <c16:uniqueId val="{00000001-6921-4730-927A-830723D1A1D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100.49</c:v>
                </c:pt>
                <c:pt idx="2">
                  <c:v>100.17</c:v>
                </c:pt>
                <c:pt idx="3">
                  <c:v>100.1</c:v>
                </c:pt>
                <c:pt idx="4">
                  <c:v>100.27</c:v>
                </c:pt>
              </c:numCache>
            </c:numRef>
          </c:val>
          <c:extLst>
            <c:ext xmlns:c16="http://schemas.microsoft.com/office/drawing/2014/chart" uri="{C3380CC4-5D6E-409C-BE32-E72D297353CC}">
              <c16:uniqueId val="{00000000-1193-4BA8-B005-736792D264E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106.5</c:v>
                </c:pt>
                <c:pt idx="2">
                  <c:v>106.22</c:v>
                </c:pt>
                <c:pt idx="3">
                  <c:v>107.01</c:v>
                </c:pt>
                <c:pt idx="4">
                  <c:v>106.53</c:v>
                </c:pt>
              </c:numCache>
            </c:numRef>
          </c:val>
          <c:smooth val="0"/>
          <c:extLst>
            <c:ext xmlns:c16="http://schemas.microsoft.com/office/drawing/2014/chart" uri="{C3380CC4-5D6E-409C-BE32-E72D297353CC}">
              <c16:uniqueId val="{00000001-1193-4BA8-B005-736792D264E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5.34</c:v>
                </c:pt>
                <c:pt idx="2">
                  <c:v>9.64</c:v>
                </c:pt>
                <c:pt idx="3">
                  <c:v>13.69</c:v>
                </c:pt>
                <c:pt idx="4">
                  <c:v>17.75</c:v>
                </c:pt>
              </c:numCache>
            </c:numRef>
          </c:val>
          <c:extLst>
            <c:ext xmlns:c16="http://schemas.microsoft.com/office/drawing/2014/chart" uri="{C3380CC4-5D6E-409C-BE32-E72D297353CC}">
              <c16:uniqueId val="{00000000-0486-4111-B537-24882DB2ABE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20.78</c:v>
                </c:pt>
                <c:pt idx="2">
                  <c:v>23.54</c:v>
                </c:pt>
                <c:pt idx="3">
                  <c:v>25.86</c:v>
                </c:pt>
                <c:pt idx="4">
                  <c:v>26.9</c:v>
                </c:pt>
              </c:numCache>
            </c:numRef>
          </c:val>
          <c:smooth val="0"/>
          <c:extLst>
            <c:ext xmlns:c16="http://schemas.microsoft.com/office/drawing/2014/chart" uri="{C3380CC4-5D6E-409C-BE32-E72D297353CC}">
              <c16:uniqueId val="{00000001-0486-4111-B537-24882DB2ABE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193-4843-AEE7-233B3554E17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1.34</c:v>
                </c:pt>
                <c:pt idx="2">
                  <c:v>1.5</c:v>
                </c:pt>
                <c:pt idx="3">
                  <c:v>1.4</c:v>
                </c:pt>
                <c:pt idx="4">
                  <c:v>2.08</c:v>
                </c:pt>
              </c:numCache>
            </c:numRef>
          </c:val>
          <c:smooth val="0"/>
          <c:extLst>
            <c:ext xmlns:c16="http://schemas.microsoft.com/office/drawing/2014/chart" uri="{C3380CC4-5D6E-409C-BE32-E72D297353CC}">
              <c16:uniqueId val="{00000001-A193-4843-AEE7-233B3554E17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587-4204-83EA-AD42EF7207B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18.36</c:v>
                </c:pt>
                <c:pt idx="2">
                  <c:v>18.010000000000002</c:v>
                </c:pt>
                <c:pt idx="3">
                  <c:v>23.86</c:v>
                </c:pt>
                <c:pt idx="4">
                  <c:v>18.41</c:v>
                </c:pt>
              </c:numCache>
            </c:numRef>
          </c:val>
          <c:smooth val="0"/>
          <c:extLst>
            <c:ext xmlns:c16="http://schemas.microsoft.com/office/drawing/2014/chart" uri="{C3380CC4-5D6E-409C-BE32-E72D297353CC}">
              <c16:uniqueId val="{00000001-7587-4204-83EA-AD42EF7207B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28.76</c:v>
                </c:pt>
                <c:pt idx="2">
                  <c:v>34.75</c:v>
                </c:pt>
                <c:pt idx="3">
                  <c:v>75.97</c:v>
                </c:pt>
                <c:pt idx="4">
                  <c:v>89.52</c:v>
                </c:pt>
              </c:numCache>
            </c:numRef>
          </c:val>
          <c:extLst>
            <c:ext xmlns:c16="http://schemas.microsoft.com/office/drawing/2014/chart" uri="{C3380CC4-5D6E-409C-BE32-E72D297353CC}">
              <c16:uniqueId val="{00000000-1D1C-47D0-82EF-CA219A51B2C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55.6</c:v>
                </c:pt>
                <c:pt idx="2">
                  <c:v>59.4</c:v>
                </c:pt>
                <c:pt idx="3">
                  <c:v>68.27</c:v>
                </c:pt>
                <c:pt idx="4">
                  <c:v>74.790000000000006</c:v>
                </c:pt>
              </c:numCache>
            </c:numRef>
          </c:val>
          <c:smooth val="0"/>
          <c:extLst>
            <c:ext xmlns:c16="http://schemas.microsoft.com/office/drawing/2014/chart" uri="{C3380CC4-5D6E-409C-BE32-E72D297353CC}">
              <c16:uniqueId val="{00000001-1D1C-47D0-82EF-CA219A51B2C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344.64</c:v>
                </c:pt>
                <c:pt idx="2">
                  <c:v>295.39</c:v>
                </c:pt>
                <c:pt idx="3">
                  <c:v>290.22000000000003</c:v>
                </c:pt>
                <c:pt idx="4">
                  <c:v>275.27</c:v>
                </c:pt>
              </c:numCache>
            </c:numRef>
          </c:val>
          <c:extLst>
            <c:ext xmlns:c16="http://schemas.microsoft.com/office/drawing/2014/chart" uri="{C3380CC4-5D6E-409C-BE32-E72D297353CC}">
              <c16:uniqueId val="{00000000-1136-4BDD-BB9B-F157AC9EAAC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789.08</c:v>
                </c:pt>
                <c:pt idx="2">
                  <c:v>747.84</c:v>
                </c:pt>
                <c:pt idx="3">
                  <c:v>804.98</c:v>
                </c:pt>
                <c:pt idx="4">
                  <c:v>767.56</c:v>
                </c:pt>
              </c:numCache>
            </c:numRef>
          </c:val>
          <c:smooth val="0"/>
          <c:extLst>
            <c:ext xmlns:c16="http://schemas.microsoft.com/office/drawing/2014/chart" uri="{C3380CC4-5D6E-409C-BE32-E72D297353CC}">
              <c16:uniqueId val="{00000001-1136-4BDD-BB9B-F157AC9EAAC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118.62</c:v>
                </c:pt>
                <c:pt idx="2">
                  <c:v>113.97</c:v>
                </c:pt>
                <c:pt idx="3">
                  <c:v>99.72</c:v>
                </c:pt>
                <c:pt idx="4">
                  <c:v>91.39</c:v>
                </c:pt>
              </c:numCache>
            </c:numRef>
          </c:val>
          <c:extLst>
            <c:ext xmlns:c16="http://schemas.microsoft.com/office/drawing/2014/chart" uri="{C3380CC4-5D6E-409C-BE32-E72D297353CC}">
              <c16:uniqueId val="{00000000-5165-4E65-94B5-D7F08F26B58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88.25</c:v>
                </c:pt>
                <c:pt idx="2">
                  <c:v>90.17</c:v>
                </c:pt>
                <c:pt idx="3">
                  <c:v>88.71</c:v>
                </c:pt>
                <c:pt idx="4">
                  <c:v>90.23</c:v>
                </c:pt>
              </c:numCache>
            </c:numRef>
          </c:val>
          <c:smooth val="0"/>
          <c:extLst>
            <c:ext xmlns:c16="http://schemas.microsoft.com/office/drawing/2014/chart" uri="{C3380CC4-5D6E-409C-BE32-E72D297353CC}">
              <c16:uniqueId val="{00000001-5165-4E65-94B5-D7F08F26B58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129.85</c:v>
                </c:pt>
                <c:pt idx="2">
                  <c:v>135.63999999999999</c:v>
                </c:pt>
                <c:pt idx="3">
                  <c:v>155.11000000000001</c:v>
                </c:pt>
                <c:pt idx="4">
                  <c:v>153.27000000000001</c:v>
                </c:pt>
              </c:numCache>
            </c:numRef>
          </c:val>
          <c:extLst>
            <c:ext xmlns:c16="http://schemas.microsoft.com/office/drawing/2014/chart" uri="{C3380CC4-5D6E-409C-BE32-E72D297353CC}">
              <c16:uniqueId val="{00000000-D1CF-48A0-8D76-020C3CC9BCA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176.37</c:v>
                </c:pt>
                <c:pt idx="2">
                  <c:v>173.17</c:v>
                </c:pt>
                <c:pt idx="3">
                  <c:v>174.8</c:v>
                </c:pt>
                <c:pt idx="4">
                  <c:v>170.2</c:v>
                </c:pt>
              </c:numCache>
            </c:numRef>
          </c:val>
          <c:smooth val="0"/>
          <c:extLst>
            <c:ext xmlns:c16="http://schemas.microsoft.com/office/drawing/2014/chart" uri="{C3380CC4-5D6E-409C-BE32-E72D297353CC}">
              <c16:uniqueId val="{00000001-D1CF-48A0-8D76-020C3CC9BCA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富山県　氷見市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Cc1</v>
      </c>
      <c r="X8" s="34"/>
      <c r="Y8" s="34"/>
      <c r="Z8" s="34"/>
      <c r="AA8" s="34"/>
      <c r="AB8" s="34"/>
      <c r="AC8" s="34"/>
      <c r="AD8" s="35" t="str">
        <f>データ!$M$6</f>
        <v>非設置</v>
      </c>
      <c r="AE8" s="35"/>
      <c r="AF8" s="35"/>
      <c r="AG8" s="35"/>
      <c r="AH8" s="35"/>
      <c r="AI8" s="35"/>
      <c r="AJ8" s="35"/>
      <c r="AK8" s="3"/>
      <c r="AL8" s="36">
        <f>データ!S6</f>
        <v>43205</v>
      </c>
      <c r="AM8" s="36"/>
      <c r="AN8" s="36"/>
      <c r="AO8" s="36"/>
      <c r="AP8" s="36"/>
      <c r="AQ8" s="36"/>
      <c r="AR8" s="36"/>
      <c r="AS8" s="36"/>
      <c r="AT8" s="37">
        <f>データ!T6</f>
        <v>230.54</v>
      </c>
      <c r="AU8" s="37"/>
      <c r="AV8" s="37"/>
      <c r="AW8" s="37"/>
      <c r="AX8" s="37"/>
      <c r="AY8" s="37"/>
      <c r="AZ8" s="37"/>
      <c r="BA8" s="37"/>
      <c r="BB8" s="37">
        <f>データ!U6</f>
        <v>187.41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78.760000000000005</v>
      </c>
      <c r="J10" s="37"/>
      <c r="K10" s="37"/>
      <c r="L10" s="37"/>
      <c r="M10" s="37"/>
      <c r="N10" s="37"/>
      <c r="O10" s="37"/>
      <c r="P10" s="37">
        <f>データ!P6</f>
        <v>49.12</v>
      </c>
      <c r="Q10" s="37"/>
      <c r="R10" s="37"/>
      <c r="S10" s="37"/>
      <c r="T10" s="37"/>
      <c r="U10" s="37"/>
      <c r="V10" s="37"/>
      <c r="W10" s="37">
        <f>データ!Q6</f>
        <v>84.2</v>
      </c>
      <c r="X10" s="37"/>
      <c r="Y10" s="37"/>
      <c r="Z10" s="37"/>
      <c r="AA10" s="37"/>
      <c r="AB10" s="37"/>
      <c r="AC10" s="37"/>
      <c r="AD10" s="36">
        <f>データ!R6</f>
        <v>3185</v>
      </c>
      <c r="AE10" s="36"/>
      <c r="AF10" s="36"/>
      <c r="AG10" s="36"/>
      <c r="AH10" s="36"/>
      <c r="AI10" s="36"/>
      <c r="AJ10" s="36"/>
      <c r="AK10" s="2"/>
      <c r="AL10" s="36">
        <f>データ!V6</f>
        <v>21054</v>
      </c>
      <c r="AM10" s="36"/>
      <c r="AN10" s="36"/>
      <c r="AO10" s="36"/>
      <c r="AP10" s="36"/>
      <c r="AQ10" s="36"/>
      <c r="AR10" s="36"/>
      <c r="AS10" s="36"/>
      <c r="AT10" s="37">
        <f>データ!W6</f>
        <v>7.56</v>
      </c>
      <c r="AU10" s="37"/>
      <c r="AV10" s="37"/>
      <c r="AW10" s="37"/>
      <c r="AX10" s="37"/>
      <c r="AY10" s="37"/>
      <c r="AZ10" s="37"/>
      <c r="BA10" s="37"/>
      <c r="BB10" s="37">
        <f>データ!X6</f>
        <v>2784.92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7pID6fyU2v5119FMbe4RtqiNNfibUaOAS8lCMO9iWLVpsn4CtAG5QDfyJqPfWOE7xyBaohDmr8o3UKG2kD/WAg==" saltValue="VVAbJaHmkNxRj5PXdrc4/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162051</v>
      </c>
      <c r="D6" s="19">
        <f t="shared" si="3"/>
        <v>46</v>
      </c>
      <c r="E6" s="19">
        <f t="shared" si="3"/>
        <v>17</v>
      </c>
      <c r="F6" s="19">
        <f t="shared" si="3"/>
        <v>1</v>
      </c>
      <c r="G6" s="19">
        <f t="shared" si="3"/>
        <v>0</v>
      </c>
      <c r="H6" s="19" t="str">
        <f t="shared" si="3"/>
        <v>富山県　氷見市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78.760000000000005</v>
      </c>
      <c r="P6" s="20">
        <f t="shared" si="3"/>
        <v>49.12</v>
      </c>
      <c r="Q6" s="20">
        <f t="shared" si="3"/>
        <v>84.2</v>
      </c>
      <c r="R6" s="20">
        <f t="shared" si="3"/>
        <v>3185</v>
      </c>
      <c r="S6" s="20">
        <f t="shared" si="3"/>
        <v>43205</v>
      </c>
      <c r="T6" s="20">
        <f t="shared" si="3"/>
        <v>230.54</v>
      </c>
      <c r="U6" s="20">
        <f t="shared" si="3"/>
        <v>187.41</v>
      </c>
      <c r="V6" s="20">
        <f t="shared" si="3"/>
        <v>21054</v>
      </c>
      <c r="W6" s="20">
        <f t="shared" si="3"/>
        <v>7.56</v>
      </c>
      <c r="X6" s="20">
        <f t="shared" si="3"/>
        <v>2784.92</v>
      </c>
      <c r="Y6" s="21" t="str">
        <f>IF(Y7="",NA(),Y7)</f>
        <v>-</v>
      </c>
      <c r="Z6" s="21">
        <f t="shared" ref="Z6:AH6" si="4">IF(Z7="",NA(),Z7)</f>
        <v>100.49</v>
      </c>
      <c r="AA6" s="21">
        <f t="shared" si="4"/>
        <v>100.17</v>
      </c>
      <c r="AB6" s="21">
        <f t="shared" si="4"/>
        <v>100.1</v>
      </c>
      <c r="AC6" s="21">
        <f t="shared" si="4"/>
        <v>100.27</v>
      </c>
      <c r="AD6" s="21" t="str">
        <f t="shared" si="4"/>
        <v>-</v>
      </c>
      <c r="AE6" s="21">
        <f t="shared" si="4"/>
        <v>106.5</v>
      </c>
      <c r="AF6" s="21">
        <f t="shared" si="4"/>
        <v>106.22</v>
      </c>
      <c r="AG6" s="21">
        <f t="shared" si="4"/>
        <v>107.01</v>
      </c>
      <c r="AH6" s="21">
        <f t="shared" si="4"/>
        <v>106.53</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18.36</v>
      </c>
      <c r="AQ6" s="21">
        <f t="shared" si="5"/>
        <v>18.010000000000002</v>
      </c>
      <c r="AR6" s="21">
        <f t="shared" si="5"/>
        <v>23.86</v>
      </c>
      <c r="AS6" s="21">
        <f t="shared" si="5"/>
        <v>18.41</v>
      </c>
      <c r="AT6" s="20" t="str">
        <f>IF(AT7="","",IF(AT7="-","【-】","【"&amp;SUBSTITUTE(TEXT(AT7,"#,##0.00"),"-","△")&amp;"】"))</f>
        <v>【3.03】</v>
      </c>
      <c r="AU6" s="21" t="str">
        <f>IF(AU7="",NA(),AU7)</f>
        <v>-</v>
      </c>
      <c r="AV6" s="21">
        <f t="shared" ref="AV6:BD6" si="6">IF(AV7="",NA(),AV7)</f>
        <v>28.76</v>
      </c>
      <c r="AW6" s="21">
        <f t="shared" si="6"/>
        <v>34.75</v>
      </c>
      <c r="AX6" s="21">
        <f t="shared" si="6"/>
        <v>75.97</v>
      </c>
      <c r="AY6" s="21">
        <f t="shared" si="6"/>
        <v>89.52</v>
      </c>
      <c r="AZ6" s="21" t="str">
        <f t="shared" si="6"/>
        <v>-</v>
      </c>
      <c r="BA6" s="21">
        <f t="shared" si="6"/>
        <v>55.6</v>
      </c>
      <c r="BB6" s="21">
        <f t="shared" si="6"/>
        <v>59.4</v>
      </c>
      <c r="BC6" s="21">
        <f t="shared" si="6"/>
        <v>68.27</v>
      </c>
      <c r="BD6" s="21">
        <f t="shared" si="6"/>
        <v>74.790000000000006</v>
      </c>
      <c r="BE6" s="20" t="str">
        <f>IF(BE7="","",IF(BE7="-","【-】","【"&amp;SUBSTITUTE(TEXT(BE7,"#,##0.00"),"-","△")&amp;"】"))</f>
        <v>【78.43】</v>
      </c>
      <c r="BF6" s="21" t="str">
        <f>IF(BF7="",NA(),BF7)</f>
        <v>-</v>
      </c>
      <c r="BG6" s="21">
        <f t="shared" ref="BG6:BO6" si="7">IF(BG7="",NA(),BG7)</f>
        <v>344.64</v>
      </c>
      <c r="BH6" s="21">
        <f t="shared" si="7"/>
        <v>295.39</v>
      </c>
      <c r="BI6" s="21">
        <f t="shared" si="7"/>
        <v>290.22000000000003</v>
      </c>
      <c r="BJ6" s="21">
        <f t="shared" si="7"/>
        <v>275.27</v>
      </c>
      <c r="BK6" s="21" t="str">
        <f t="shared" si="7"/>
        <v>-</v>
      </c>
      <c r="BL6" s="21">
        <f t="shared" si="7"/>
        <v>789.08</v>
      </c>
      <c r="BM6" s="21">
        <f t="shared" si="7"/>
        <v>747.84</v>
      </c>
      <c r="BN6" s="21">
        <f t="shared" si="7"/>
        <v>804.98</v>
      </c>
      <c r="BO6" s="21">
        <f t="shared" si="7"/>
        <v>767.56</v>
      </c>
      <c r="BP6" s="20" t="str">
        <f>IF(BP7="","",IF(BP7="-","【-】","【"&amp;SUBSTITUTE(TEXT(BP7,"#,##0.00"),"-","△")&amp;"】"))</f>
        <v>【630.82】</v>
      </c>
      <c r="BQ6" s="21" t="str">
        <f>IF(BQ7="",NA(),BQ7)</f>
        <v>-</v>
      </c>
      <c r="BR6" s="21">
        <f t="shared" ref="BR6:BZ6" si="8">IF(BR7="",NA(),BR7)</f>
        <v>118.62</v>
      </c>
      <c r="BS6" s="21">
        <f t="shared" si="8"/>
        <v>113.97</v>
      </c>
      <c r="BT6" s="21">
        <f t="shared" si="8"/>
        <v>99.72</v>
      </c>
      <c r="BU6" s="21">
        <f t="shared" si="8"/>
        <v>91.39</v>
      </c>
      <c r="BV6" s="21" t="str">
        <f t="shared" si="8"/>
        <v>-</v>
      </c>
      <c r="BW6" s="21">
        <f t="shared" si="8"/>
        <v>88.25</v>
      </c>
      <c r="BX6" s="21">
        <f t="shared" si="8"/>
        <v>90.17</v>
      </c>
      <c r="BY6" s="21">
        <f t="shared" si="8"/>
        <v>88.71</v>
      </c>
      <c r="BZ6" s="21">
        <f t="shared" si="8"/>
        <v>90.23</v>
      </c>
      <c r="CA6" s="20" t="str">
        <f>IF(CA7="","",IF(CA7="-","【-】","【"&amp;SUBSTITUTE(TEXT(CA7,"#,##0.00"),"-","△")&amp;"】"))</f>
        <v>【97.81】</v>
      </c>
      <c r="CB6" s="21" t="str">
        <f>IF(CB7="",NA(),CB7)</f>
        <v>-</v>
      </c>
      <c r="CC6" s="21">
        <f t="shared" ref="CC6:CK6" si="9">IF(CC7="",NA(),CC7)</f>
        <v>129.85</v>
      </c>
      <c r="CD6" s="21">
        <f t="shared" si="9"/>
        <v>135.63999999999999</v>
      </c>
      <c r="CE6" s="21">
        <f t="shared" si="9"/>
        <v>155.11000000000001</v>
      </c>
      <c r="CF6" s="21">
        <f t="shared" si="9"/>
        <v>153.27000000000001</v>
      </c>
      <c r="CG6" s="21" t="str">
        <f t="shared" si="9"/>
        <v>-</v>
      </c>
      <c r="CH6" s="21">
        <f t="shared" si="9"/>
        <v>176.37</v>
      </c>
      <c r="CI6" s="21">
        <f t="shared" si="9"/>
        <v>173.17</v>
      </c>
      <c r="CJ6" s="21">
        <f t="shared" si="9"/>
        <v>174.8</v>
      </c>
      <c r="CK6" s="21">
        <f t="shared" si="9"/>
        <v>170.2</v>
      </c>
      <c r="CL6" s="20" t="str">
        <f>IF(CL7="","",IF(CL7="-","【-】","【"&amp;SUBSTITUTE(TEXT(CL7,"#,##0.00"),"-","△")&amp;"】"))</f>
        <v>【138.75】</v>
      </c>
      <c r="CM6" s="21" t="str">
        <f>IF(CM7="",NA(),CM7)</f>
        <v>-</v>
      </c>
      <c r="CN6" s="21">
        <f t="shared" ref="CN6:CV6" si="10">IF(CN7="",NA(),CN7)</f>
        <v>57.94</v>
      </c>
      <c r="CO6" s="21">
        <f t="shared" si="10"/>
        <v>57.43</v>
      </c>
      <c r="CP6" s="21">
        <f t="shared" si="10"/>
        <v>56.46</v>
      </c>
      <c r="CQ6" s="21">
        <f t="shared" si="10"/>
        <v>56.19</v>
      </c>
      <c r="CR6" s="21" t="str">
        <f t="shared" si="10"/>
        <v>-</v>
      </c>
      <c r="CS6" s="21">
        <f t="shared" si="10"/>
        <v>56.72</v>
      </c>
      <c r="CT6" s="21">
        <f t="shared" si="10"/>
        <v>56.43</v>
      </c>
      <c r="CU6" s="21">
        <f t="shared" si="10"/>
        <v>55.82</v>
      </c>
      <c r="CV6" s="21">
        <f t="shared" si="10"/>
        <v>56.51</v>
      </c>
      <c r="CW6" s="20" t="str">
        <f>IF(CW7="","",IF(CW7="-","【-】","【"&amp;SUBSTITUTE(TEXT(CW7,"#,##0.00"),"-","△")&amp;"】"))</f>
        <v>【58.94】</v>
      </c>
      <c r="CX6" s="21" t="str">
        <f>IF(CX7="",NA(),CX7)</f>
        <v>-</v>
      </c>
      <c r="CY6" s="21">
        <f t="shared" ref="CY6:DG6" si="11">IF(CY7="",NA(),CY7)</f>
        <v>93.66</v>
      </c>
      <c r="CZ6" s="21">
        <f t="shared" si="11"/>
        <v>94.68</v>
      </c>
      <c r="DA6" s="21">
        <f t="shared" si="11"/>
        <v>94.98</v>
      </c>
      <c r="DB6" s="21">
        <f t="shared" si="11"/>
        <v>95.16</v>
      </c>
      <c r="DC6" s="21" t="str">
        <f t="shared" si="11"/>
        <v>-</v>
      </c>
      <c r="DD6" s="21">
        <f t="shared" si="11"/>
        <v>90.72</v>
      </c>
      <c r="DE6" s="21">
        <f t="shared" si="11"/>
        <v>91.07</v>
      </c>
      <c r="DF6" s="21">
        <f t="shared" si="11"/>
        <v>90.67</v>
      </c>
      <c r="DG6" s="21">
        <f t="shared" si="11"/>
        <v>90.62</v>
      </c>
      <c r="DH6" s="20" t="str">
        <f>IF(DH7="","",IF(DH7="-","【-】","【"&amp;SUBSTITUTE(TEXT(DH7,"#,##0.00"),"-","△")&amp;"】"))</f>
        <v>【95.91】</v>
      </c>
      <c r="DI6" s="21" t="str">
        <f>IF(DI7="",NA(),DI7)</f>
        <v>-</v>
      </c>
      <c r="DJ6" s="21">
        <f t="shared" ref="DJ6:DR6" si="12">IF(DJ7="",NA(),DJ7)</f>
        <v>5.34</v>
      </c>
      <c r="DK6" s="21">
        <f t="shared" si="12"/>
        <v>9.64</v>
      </c>
      <c r="DL6" s="21">
        <f t="shared" si="12"/>
        <v>13.69</v>
      </c>
      <c r="DM6" s="21">
        <f t="shared" si="12"/>
        <v>17.75</v>
      </c>
      <c r="DN6" s="21" t="str">
        <f t="shared" si="12"/>
        <v>-</v>
      </c>
      <c r="DO6" s="21">
        <f t="shared" si="12"/>
        <v>20.78</v>
      </c>
      <c r="DP6" s="21">
        <f t="shared" si="12"/>
        <v>23.54</v>
      </c>
      <c r="DQ6" s="21">
        <f t="shared" si="12"/>
        <v>25.86</v>
      </c>
      <c r="DR6" s="21">
        <f t="shared" si="12"/>
        <v>26.9</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1">
        <f t="shared" si="13"/>
        <v>1.34</v>
      </c>
      <c r="EA6" s="21">
        <f t="shared" si="13"/>
        <v>1.5</v>
      </c>
      <c r="EB6" s="21">
        <f t="shared" si="13"/>
        <v>1.4</v>
      </c>
      <c r="EC6" s="21">
        <f t="shared" si="13"/>
        <v>2.08</v>
      </c>
      <c r="ED6" s="20" t="str">
        <f>IF(ED7="","",IF(ED7="-","【-】","【"&amp;SUBSTITUTE(TEXT(ED7,"#,##0.00"),"-","△")&amp;"】"))</f>
        <v>【8.68】</v>
      </c>
      <c r="EE6" s="21" t="str">
        <f>IF(EE7="",NA(),EE7)</f>
        <v>-</v>
      </c>
      <c r="EF6" s="20">
        <f t="shared" ref="EF6:EN6" si="14">IF(EF7="",NA(),EF7)</f>
        <v>0</v>
      </c>
      <c r="EG6" s="21">
        <f t="shared" si="14"/>
        <v>0.21</v>
      </c>
      <c r="EH6" s="21">
        <f t="shared" si="14"/>
        <v>0.04</v>
      </c>
      <c r="EI6" s="21">
        <f t="shared" si="14"/>
        <v>0.14000000000000001</v>
      </c>
      <c r="EJ6" s="21" t="str">
        <f t="shared" si="14"/>
        <v>-</v>
      </c>
      <c r="EK6" s="21">
        <f t="shared" si="14"/>
        <v>0.15</v>
      </c>
      <c r="EL6" s="21">
        <f t="shared" si="14"/>
        <v>0.15</v>
      </c>
      <c r="EM6" s="21">
        <f t="shared" si="14"/>
        <v>0.12</v>
      </c>
      <c r="EN6" s="21">
        <f t="shared" si="14"/>
        <v>0.09</v>
      </c>
      <c r="EO6" s="20" t="str">
        <f>IF(EO7="","",IF(EO7="-","【-】","【"&amp;SUBSTITUTE(TEXT(EO7,"#,##0.00"),"-","△")&amp;"】"))</f>
        <v>【0.22】</v>
      </c>
    </row>
    <row r="7" spans="1:148" s="22" customFormat="1" x14ac:dyDescent="0.2">
      <c r="A7" s="14"/>
      <c r="B7" s="23">
        <v>2023</v>
      </c>
      <c r="C7" s="23">
        <v>162051</v>
      </c>
      <c r="D7" s="23">
        <v>46</v>
      </c>
      <c r="E7" s="23">
        <v>17</v>
      </c>
      <c r="F7" s="23">
        <v>1</v>
      </c>
      <c r="G7" s="23">
        <v>0</v>
      </c>
      <c r="H7" s="23" t="s">
        <v>96</v>
      </c>
      <c r="I7" s="23" t="s">
        <v>97</v>
      </c>
      <c r="J7" s="23" t="s">
        <v>98</v>
      </c>
      <c r="K7" s="23" t="s">
        <v>99</v>
      </c>
      <c r="L7" s="23" t="s">
        <v>100</v>
      </c>
      <c r="M7" s="23" t="s">
        <v>101</v>
      </c>
      <c r="N7" s="24" t="s">
        <v>102</v>
      </c>
      <c r="O7" s="24">
        <v>78.760000000000005</v>
      </c>
      <c r="P7" s="24">
        <v>49.12</v>
      </c>
      <c r="Q7" s="24">
        <v>84.2</v>
      </c>
      <c r="R7" s="24">
        <v>3185</v>
      </c>
      <c r="S7" s="24">
        <v>43205</v>
      </c>
      <c r="T7" s="24">
        <v>230.54</v>
      </c>
      <c r="U7" s="24">
        <v>187.41</v>
      </c>
      <c r="V7" s="24">
        <v>21054</v>
      </c>
      <c r="W7" s="24">
        <v>7.56</v>
      </c>
      <c r="X7" s="24">
        <v>2784.92</v>
      </c>
      <c r="Y7" s="24" t="s">
        <v>102</v>
      </c>
      <c r="Z7" s="24">
        <v>100.49</v>
      </c>
      <c r="AA7" s="24">
        <v>100.17</v>
      </c>
      <c r="AB7" s="24">
        <v>100.1</v>
      </c>
      <c r="AC7" s="24">
        <v>100.27</v>
      </c>
      <c r="AD7" s="24" t="s">
        <v>102</v>
      </c>
      <c r="AE7" s="24">
        <v>106.5</v>
      </c>
      <c r="AF7" s="24">
        <v>106.22</v>
      </c>
      <c r="AG7" s="24">
        <v>107.01</v>
      </c>
      <c r="AH7" s="24">
        <v>106.53</v>
      </c>
      <c r="AI7" s="24">
        <v>105.91</v>
      </c>
      <c r="AJ7" s="24" t="s">
        <v>102</v>
      </c>
      <c r="AK7" s="24">
        <v>0</v>
      </c>
      <c r="AL7" s="24">
        <v>0</v>
      </c>
      <c r="AM7" s="24">
        <v>0</v>
      </c>
      <c r="AN7" s="24">
        <v>0</v>
      </c>
      <c r="AO7" s="24" t="s">
        <v>102</v>
      </c>
      <c r="AP7" s="24">
        <v>18.36</v>
      </c>
      <c r="AQ7" s="24">
        <v>18.010000000000002</v>
      </c>
      <c r="AR7" s="24">
        <v>23.86</v>
      </c>
      <c r="AS7" s="24">
        <v>18.41</v>
      </c>
      <c r="AT7" s="24">
        <v>3.03</v>
      </c>
      <c r="AU7" s="24" t="s">
        <v>102</v>
      </c>
      <c r="AV7" s="24">
        <v>28.76</v>
      </c>
      <c r="AW7" s="24">
        <v>34.75</v>
      </c>
      <c r="AX7" s="24">
        <v>75.97</v>
      </c>
      <c r="AY7" s="24">
        <v>89.52</v>
      </c>
      <c r="AZ7" s="24" t="s">
        <v>102</v>
      </c>
      <c r="BA7" s="24">
        <v>55.6</v>
      </c>
      <c r="BB7" s="24">
        <v>59.4</v>
      </c>
      <c r="BC7" s="24">
        <v>68.27</v>
      </c>
      <c r="BD7" s="24">
        <v>74.790000000000006</v>
      </c>
      <c r="BE7" s="24">
        <v>78.430000000000007</v>
      </c>
      <c r="BF7" s="24" t="s">
        <v>102</v>
      </c>
      <c r="BG7" s="24">
        <v>344.64</v>
      </c>
      <c r="BH7" s="24">
        <v>295.39</v>
      </c>
      <c r="BI7" s="24">
        <v>290.22000000000003</v>
      </c>
      <c r="BJ7" s="24">
        <v>275.27</v>
      </c>
      <c r="BK7" s="24" t="s">
        <v>102</v>
      </c>
      <c r="BL7" s="24">
        <v>789.08</v>
      </c>
      <c r="BM7" s="24">
        <v>747.84</v>
      </c>
      <c r="BN7" s="24">
        <v>804.98</v>
      </c>
      <c r="BO7" s="24">
        <v>767.56</v>
      </c>
      <c r="BP7" s="24">
        <v>630.82000000000005</v>
      </c>
      <c r="BQ7" s="24" t="s">
        <v>102</v>
      </c>
      <c r="BR7" s="24">
        <v>118.62</v>
      </c>
      <c r="BS7" s="24">
        <v>113.97</v>
      </c>
      <c r="BT7" s="24">
        <v>99.72</v>
      </c>
      <c r="BU7" s="24">
        <v>91.39</v>
      </c>
      <c r="BV7" s="24" t="s">
        <v>102</v>
      </c>
      <c r="BW7" s="24">
        <v>88.25</v>
      </c>
      <c r="BX7" s="24">
        <v>90.17</v>
      </c>
      <c r="BY7" s="24">
        <v>88.71</v>
      </c>
      <c r="BZ7" s="24">
        <v>90.23</v>
      </c>
      <c r="CA7" s="24">
        <v>97.81</v>
      </c>
      <c r="CB7" s="24" t="s">
        <v>102</v>
      </c>
      <c r="CC7" s="24">
        <v>129.85</v>
      </c>
      <c r="CD7" s="24">
        <v>135.63999999999999</v>
      </c>
      <c r="CE7" s="24">
        <v>155.11000000000001</v>
      </c>
      <c r="CF7" s="24">
        <v>153.27000000000001</v>
      </c>
      <c r="CG7" s="24" t="s">
        <v>102</v>
      </c>
      <c r="CH7" s="24">
        <v>176.37</v>
      </c>
      <c r="CI7" s="24">
        <v>173.17</v>
      </c>
      <c r="CJ7" s="24">
        <v>174.8</v>
      </c>
      <c r="CK7" s="24">
        <v>170.2</v>
      </c>
      <c r="CL7" s="24">
        <v>138.75</v>
      </c>
      <c r="CM7" s="24" t="s">
        <v>102</v>
      </c>
      <c r="CN7" s="24">
        <v>57.94</v>
      </c>
      <c r="CO7" s="24">
        <v>57.43</v>
      </c>
      <c r="CP7" s="24">
        <v>56.46</v>
      </c>
      <c r="CQ7" s="24">
        <v>56.19</v>
      </c>
      <c r="CR7" s="24" t="s">
        <v>102</v>
      </c>
      <c r="CS7" s="24">
        <v>56.72</v>
      </c>
      <c r="CT7" s="24">
        <v>56.43</v>
      </c>
      <c r="CU7" s="24">
        <v>55.82</v>
      </c>
      <c r="CV7" s="24">
        <v>56.51</v>
      </c>
      <c r="CW7" s="24">
        <v>58.94</v>
      </c>
      <c r="CX7" s="24" t="s">
        <v>102</v>
      </c>
      <c r="CY7" s="24">
        <v>93.66</v>
      </c>
      <c r="CZ7" s="24">
        <v>94.68</v>
      </c>
      <c r="DA7" s="24">
        <v>94.98</v>
      </c>
      <c r="DB7" s="24">
        <v>95.16</v>
      </c>
      <c r="DC7" s="24" t="s">
        <v>102</v>
      </c>
      <c r="DD7" s="24">
        <v>90.72</v>
      </c>
      <c r="DE7" s="24">
        <v>91.07</v>
      </c>
      <c r="DF7" s="24">
        <v>90.67</v>
      </c>
      <c r="DG7" s="24">
        <v>90.62</v>
      </c>
      <c r="DH7" s="24">
        <v>95.91</v>
      </c>
      <c r="DI7" s="24" t="s">
        <v>102</v>
      </c>
      <c r="DJ7" s="24">
        <v>5.34</v>
      </c>
      <c r="DK7" s="24">
        <v>9.64</v>
      </c>
      <c r="DL7" s="24">
        <v>13.69</v>
      </c>
      <c r="DM7" s="24">
        <v>17.75</v>
      </c>
      <c r="DN7" s="24" t="s">
        <v>102</v>
      </c>
      <c r="DO7" s="24">
        <v>20.78</v>
      </c>
      <c r="DP7" s="24">
        <v>23.54</v>
      </c>
      <c r="DQ7" s="24">
        <v>25.86</v>
      </c>
      <c r="DR7" s="24">
        <v>26.9</v>
      </c>
      <c r="DS7" s="24">
        <v>41.09</v>
      </c>
      <c r="DT7" s="24" t="s">
        <v>102</v>
      </c>
      <c r="DU7" s="24">
        <v>0</v>
      </c>
      <c r="DV7" s="24">
        <v>0</v>
      </c>
      <c r="DW7" s="24">
        <v>0</v>
      </c>
      <c r="DX7" s="24">
        <v>0</v>
      </c>
      <c r="DY7" s="24" t="s">
        <v>102</v>
      </c>
      <c r="DZ7" s="24">
        <v>1.34</v>
      </c>
      <c r="EA7" s="24">
        <v>1.5</v>
      </c>
      <c r="EB7" s="24">
        <v>1.4</v>
      </c>
      <c r="EC7" s="24">
        <v>2.08</v>
      </c>
      <c r="ED7" s="24">
        <v>8.68</v>
      </c>
      <c r="EE7" s="24" t="s">
        <v>102</v>
      </c>
      <c r="EF7" s="24">
        <v>0</v>
      </c>
      <c r="EG7" s="24">
        <v>0.21</v>
      </c>
      <c r="EH7" s="24">
        <v>0.04</v>
      </c>
      <c r="EI7" s="24">
        <v>0.14000000000000001</v>
      </c>
      <c r="EJ7" s="24" t="s">
        <v>102</v>
      </c>
      <c r="EK7" s="24">
        <v>0.15</v>
      </c>
      <c r="EL7" s="24">
        <v>0.15</v>
      </c>
      <c r="EM7" s="24">
        <v>0.12</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金兵　圭吾</cp:lastModifiedBy>
  <cp:lastPrinted>2025-01-29T04:19:19Z</cp:lastPrinted>
  <dcterms:created xsi:type="dcterms:W3CDTF">2025-01-24T07:01:27Z</dcterms:created>
  <dcterms:modified xsi:type="dcterms:W3CDTF">2026-02-26T05:42:35Z</dcterms:modified>
  <cp:category/>
</cp:coreProperties>
</file>