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36989\Desktop\老人クラブ\03_単位老人クラブ（単位↔市）\ホームページ用様式\実績報告書\実績報告\"/>
    </mc:Choice>
  </mc:AlternateContent>
  <xr:revisionPtr revIDLastSave="0" documentId="13_ncr:1_{80553260-0D0E-44D6-B1E2-3E8A71ADAC5A}" xr6:coauthVersionLast="36" xr6:coauthVersionMax="36" xr10:uidLastSave="{00000000-0000-0000-0000-000000000000}"/>
  <bookViews>
    <workbookView xWindow="120" yWindow="15" windowWidth="20355" windowHeight="8220" activeTab="1" xr2:uid="{00000000-000D-0000-FFFF-FFFF00000000}"/>
  </bookViews>
  <sheets>
    <sheet name="様式" sheetId="1" r:id="rId1"/>
    <sheet name="記入例" sheetId="2" r:id="rId2"/>
  </sheets>
  <calcPr calcId="191029"/>
</workbook>
</file>

<file path=xl/calcChain.xml><?xml version="1.0" encoding="utf-8"?>
<calcChain xmlns="http://schemas.openxmlformats.org/spreadsheetml/2006/main">
  <c r="K18" i="2" l="1"/>
  <c r="K17" i="2"/>
  <c r="K16" i="2"/>
  <c r="K15" i="2"/>
  <c r="K14" i="2"/>
  <c r="K13" i="2"/>
  <c r="J12" i="2"/>
  <c r="I12" i="2"/>
  <c r="K11" i="2"/>
  <c r="K10" i="2"/>
  <c r="K9" i="2"/>
  <c r="K8" i="2"/>
  <c r="K7" i="2"/>
  <c r="K6" i="2"/>
  <c r="J5" i="2"/>
  <c r="I5" i="2"/>
  <c r="E13" i="2"/>
  <c r="E12" i="2"/>
  <c r="E11" i="2"/>
  <c r="E10" i="2"/>
  <c r="E9" i="2"/>
  <c r="E8" i="2"/>
  <c r="E7" i="2"/>
  <c r="E6" i="2"/>
  <c r="D5" i="2"/>
  <c r="D19" i="2" s="1"/>
  <c r="C5" i="2"/>
  <c r="C19" i="2" s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E6" i="1"/>
  <c r="E7" i="1"/>
  <c r="E8" i="1"/>
  <c r="E9" i="1"/>
  <c r="E10" i="1"/>
  <c r="E11" i="1"/>
  <c r="E12" i="1"/>
  <c r="E13" i="1"/>
  <c r="K5" i="1"/>
  <c r="J12" i="1"/>
  <c r="J5" i="1"/>
  <c r="J19" i="1"/>
  <c r="K19" i="1" s="1"/>
  <c r="I19" i="1"/>
  <c r="I12" i="1"/>
  <c r="I5" i="1"/>
  <c r="D19" i="1"/>
  <c r="D5" i="1"/>
  <c r="C5" i="1"/>
  <c r="C19" i="1"/>
  <c r="E5" i="1" l="1"/>
  <c r="E19" i="1"/>
  <c r="J19" i="2"/>
  <c r="I19" i="2"/>
  <c r="K19" i="2" s="1"/>
  <c r="K12" i="2"/>
  <c r="E19" i="2"/>
  <c r="K5" i="2"/>
  <c r="E5" i="2"/>
</calcChain>
</file>

<file path=xl/sharedStrings.xml><?xml version="1.0" encoding="utf-8"?>
<sst xmlns="http://schemas.openxmlformats.org/spreadsheetml/2006/main" count="107" uniqueCount="58">
  <si>
    <t>予　算　額</t>
  </si>
  <si>
    <t>決　算　額</t>
  </si>
  <si>
    <r>
      <t>増減</t>
    </r>
    <r>
      <rPr>
        <sz val="6"/>
        <color theme="1"/>
        <rFont val="ＭＳ 明朝"/>
        <family val="1"/>
        <charset val="128"/>
      </rPr>
      <t>（△印は減）</t>
    </r>
  </si>
  <si>
    <t>説　　　　明</t>
  </si>
  <si>
    <t>１　運営費</t>
  </si>
  <si>
    <t>特別会費</t>
  </si>
  <si>
    <t>②旅費</t>
  </si>
  <si>
    <t>③事務諸費</t>
  </si>
  <si>
    <t>⑤分担費</t>
  </si>
  <si>
    <t>⑥雑費</t>
  </si>
  <si>
    <t>①地域活動費</t>
  </si>
  <si>
    <t>事業報告書の「地域活動費」(1)+(2)+(3)の合計と同額</t>
  </si>
  <si>
    <t>②教養活動費</t>
  </si>
  <si>
    <t>事業報告書の「教養活動費」(4)の合計と同額</t>
  </si>
  <si>
    <t>③健康活動費</t>
  </si>
  <si>
    <t>事業報告書の「健康活動費」(5)の合計と同額</t>
  </si>
  <si>
    <t>④ﾚｸﾘｴｰｼｮﾝ費</t>
  </si>
  <si>
    <t>⑤その他</t>
  </si>
  <si>
    <t>３　予備費</t>
  </si>
  <si>
    <t>２　支出の部</t>
  </si>
  <si>
    <t>　（単位：円）</t>
  </si>
  <si>
    <t>①会議費</t>
    <rPh sb="1" eb="3">
      <t>カイギ</t>
    </rPh>
    <rPh sb="3" eb="4">
      <t>ヒ</t>
    </rPh>
    <phoneticPr fontId="8"/>
  </si>
  <si>
    <t>一般会費</t>
    <rPh sb="0" eb="2">
      <t>イッパン</t>
    </rPh>
    <rPh sb="2" eb="4">
      <t>カイヒ</t>
    </rPh>
    <phoneticPr fontId="8"/>
  </si>
  <si>
    <t>④慶弔費</t>
    <rPh sb="1" eb="3">
      <t>ケイチョウ</t>
    </rPh>
    <rPh sb="3" eb="4">
      <t>ヒ</t>
    </rPh>
    <phoneticPr fontId="8"/>
  </si>
  <si>
    <t>合　　　計</t>
    <rPh sb="0" eb="1">
      <t>ゴウ</t>
    </rPh>
    <rPh sb="4" eb="5">
      <t>ケイ</t>
    </rPh>
    <phoneticPr fontId="8"/>
  </si>
  <si>
    <t>２　活動費</t>
    <rPh sb="2" eb="4">
      <t>カツドウ</t>
    </rPh>
    <rPh sb="4" eb="5">
      <t>ヒ</t>
    </rPh>
    <phoneticPr fontId="8"/>
  </si>
  <si>
    <t>内訳</t>
    <rPh sb="0" eb="1">
      <t>ウチ</t>
    </rPh>
    <rPh sb="1" eb="2">
      <t>ヤク</t>
    </rPh>
    <phoneticPr fontId="8"/>
  </si>
  <si>
    <t>内訳</t>
    <rPh sb="0" eb="1">
      <t>ウチ</t>
    </rPh>
    <rPh sb="1" eb="2">
      <t>ヤク</t>
    </rPh>
    <phoneticPr fontId="8"/>
  </si>
  <si>
    <t>２　補助金収入</t>
    <phoneticPr fontId="8"/>
  </si>
  <si>
    <t>３　助成金収入</t>
    <rPh sb="2" eb="5">
      <t>ジョセイキン</t>
    </rPh>
    <rPh sb="5" eb="7">
      <t>シュウニュウ</t>
    </rPh>
    <phoneticPr fontId="8"/>
  </si>
  <si>
    <t>４　寄附金収入</t>
    <phoneticPr fontId="8"/>
  </si>
  <si>
    <t>５　事業収入</t>
    <phoneticPr fontId="8"/>
  </si>
  <si>
    <t>６　雑収入</t>
    <rPh sb="2" eb="3">
      <t>ザツ</t>
    </rPh>
    <rPh sb="3" eb="5">
      <t>シュウニュウ</t>
    </rPh>
    <phoneticPr fontId="8"/>
  </si>
  <si>
    <t>７　繰越金収入</t>
    <phoneticPr fontId="8"/>
  </si>
  <si>
    <t>説　　　明　　</t>
    <phoneticPr fontId="8"/>
  </si>
  <si>
    <t>クラブ名</t>
    <rPh sb="3" eb="4">
      <t>メイ</t>
    </rPh>
    <phoneticPr fontId="8"/>
  </si>
  <si>
    <t>１　会　費</t>
    <phoneticPr fontId="8"/>
  </si>
  <si>
    <t>１　収入の部　　　　　　　　　　　　　　　　　　　　　　　　　　　　　　　　　　　　　　　　　　　　　　　　　　　　　　　　　　　　　　　　　　　　　　　　　　　　　　　　　　　</t>
    <phoneticPr fontId="8"/>
  </si>
  <si>
    <t>科　　目</t>
    <phoneticPr fontId="8"/>
  </si>
  <si>
    <r>
      <rPr>
        <sz val="8"/>
        <color theme="1"/>
        <rFont val="ＭＳ ゴシック"/>
        <family val="3"/>
        <charset val="128"/>
      </rPr>
      <t>（収入合計）</t>
    </r>
    <r>
      <rPr>
        <u/>
        <sz val="8"/>
        <rFont val="ＭＳ ゴシック"/>
        <family val="3"/>
        <charset val="128"/>
      </rPr>
      <t>　　　　　　　円</t>
    </r>
    <r>
      <rPr>
        <sz val="8"/>
        <color theme="1"/>
        <rFont val="ＭＳ ゴシック"/>
        <family val="3"/>
        <charset val="128"/>
      </rPr>
      <t>　－（支出合計）</t>
    </r>
    <r>
      <rPr>
        <u/>
        <sz val="8"/>
        <color theme="1"/>
        <rFont val="ＭＳ ゴシック"/>
        <family val="3"/>
        <charset val="128"/>
      </rPr>
      <t>　　　　　　　　円</t>
    </r>
    <r>
      <rPr>
        <sz val="8"/>
        <color theme="1"/>
        <rFont val="ＭＳ ゴシック"/>
        <family val="3"/>
        <charset val="128"/>
      </rPr>
      <t>＝（差引</t>
    </r>
    <r>
      <rPr>
        <u val="double"/>
        <sz val="8"/>
        <color theme="1"/>
        <rFont val="ＭＳ ゴシック"/>
        <family val="3"/>
        <charset val="128"/>
      </rPr>
      <t>）　　　　　　円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ゴシック"/>
        <family val="3"/>
        <charset val="128"/>
      </rPr>
      <t>【翌年度（</t>
    </r>
    <r>
      <rPr>
        <sz val="8"/>
        <color theme="1"/>
        <rFont val="Century"/>
        <family val="1"/>
      </rPr>
      <t xml:space="preserve">   </t>
    </r>
    <r>
      <rPr>
        <sz val="8"/>
        <color theme="1"/>
        <rFont val="ＭＳ ゴシック"/>
        <family val="3"/>
        <charset val="128"/>
      </rPr>
      <t>年度）への繰越金】</t>
    </r>
    <phoneticPr fontId="8"/>
  </si>
  <si>
    <r>
      <t>増減</t>
    </r>
    <r>
      <rPr>
        <sz val="6"/>
        <color theme="1"/>
        <rFont val="ＭＳ Ｐゴシック"/>
        <family val="3"/>
        <charset val="128"/>
        <scheme val="minor"/>
      </rPr>
      <t>（△印は減）</t>
    </r>
  </si>
  <si>
    <t xml:space="preserve">  令和　年度予算の繰越金収入となります。</t>
    <rPh sb="2" eb="4">
      <t>レイワ</t>
    </rPh>
    <rPh sb="5" eb="7">
      <t>ネンド</t>
    </rPh>
    <rPh sb="7" eb="9">
      <t>ヨサン</t>
    </rPh>
    <rPh sb="10" eb="12">
      <t>クリコ</t>
    </rPh>
    <rPh sb="12" eb="13">
      <t>キン</t>
    </rPh>
    <rPh sb="13" eb="15">
      <t>シュウニュウ</t>
    </rPh>
    <phoneticPr fontId="8"/>
  </si>
  <si>
    <t>@1,200円×119人</t>
    <rPh sb="6" eb="7">
      <t>エン</t>
    </rPh>
    <rPh sb="11" eb="12">
      <t>ニン</t>
    </rPh>
    <phoneticPr fontId="8"/>
  </si>
  <si>
    <t>児童との交流事業費
@200円×81人</t>
    <rPh sb="0" eb="2">
      <t>ジドウ</t>
    </rPh>
    <rPh sb="4" eb="6">
      <t>コウリュウ</t>
    </rPh>
    <rPh sb="6" eb="8">
      <t>ジギョウ</t>
    </rPh>
    <rPh sb="8" eb="9">
      <t>ヒ</t>
    </rPh>
    <rPh sb="14" eb="15">
      <t>エン</t>
    </rPh>
    <rPh sb="18" eb="19">
      <t>ニン</t>
    </rPh>
    <phoneticPr fontId="8"/>
  </si>
  <si>
    <t>市補助金（←必ず記入のこと）</t>
    <rPh sb="0" eb="1">
      <t>シ</t>
    </rPh>
    <rPh sb="1" eb="4">
      <t>ホジョキン</t>
    </rPh>
    <rPh sb="6" eb="7">
      <t>カナラ</t>
    </rPh>
    <rPh sb="8" eb="10">
      <t>キニュウ</t>
    </rPh>
    <phoneticPr fontId="8"/>
  </si>
  <si>
    <t>地域支え合い事業助成　5,000円　町内会等　50,000円</t>
    <rPh sb="0" eb="2">
      <t>チイキ</t>
    </rPh>
    <rPh sb="2" eb="3">
      <t>ササ</t>
    </rPh>
    <rPh sb="4" eb="5">
      <t>ア</t>
    </rPh>
    <rPh sb="6" eb="8">
      <t>ジギョウ</t>
    </rPh>
    <rPh sb="8" eb="10">
      <t>ジョセイ</t>
    </rPh>
    <rPh sb="16" eb="17">
      <t>エン</t>
    </rPh>
    <rPh sb="18" eb="20">
      <t>チョウナイ</t>
    </rPh>
    <rPh sb="20" eb="21">
      <t>カイ</t>
    </rPh>
    <rPh sb="21" eb="22">
      <t>トウ</t>
    </rPh>
    <rPh sb="29" eb="30">
      <t>エン</t>
    </rPh>
    <phoneticPr fontId="8"/>
  </si>
  <si>
    <t>廃品回収代</t>
    <rPh sb="0" eb="2">
      <t>ハイヒン</t>
    </rPh>
    <rPh sb="2" eb="4">
      <t>カイシュウ</t>
    </rPh>
    <rPh sb="4" eb="5">
      <t>ダイ</t>
    </rPh>
    <phoneticPr fontId="8"/>
  </si>
  <si>
    <t>預金利子　外</t>
    <rPh sb="0" eb="2">
      <t>ヨキン</t>
    </rPh>
    <rPh sb="2" eb="4">
      <t>リシ</t>
    </rPh>
    <rPh sb="5" eb="6">
      <t>ホカ</t>
    </rPh>
    <phoneticPr fontId="8"/>
  </si>
  <si>
    <t>〇〇老人クラブ</t>
    <rPh sb="2" eb="4">
      <t>ロウジン</t>
    </rPh>
    <phoneticPr fontId="8"/>
  </si>
  <si>
    <t>総会、役員会</t>
    <rPh sb="0" eb="2">
      <t>ソウカイ</t>
    </rPh>
    <rPh sb="3" eb="5">
      <t>ヤクイン</t>
    </rPh>
    <rPh sb="5" eb="6">
      <t>カイ</t>
    </rPh>
    <phoneticPr fontId="8"/>
  </si>
  <si>
    <t>印刷費、事務用品費</t>
    <rPh sb="0" eb="2">
      <t>インサツ</t>
    </rPh>
    <rPh sb="2" eb="3">
      <t>ヒ</t>
    </rPh>
    <rPh sb="4" eb="6">
      <t>ジム</t>
    </rPh>
    <rPh sb="6" eb="8">
      <t>ヨウヒン</t>
    </rPh>
    <rPh sb="8" eb="9">
      <t>ヒ</t>
    </rPh>
    <phoneticPr fontId="8"/>
  </si>
  <si>
    <t>祝金、香典等</t>
    <rPh sb="0" eb="1">
      <t>イワイ</t>
    </rPh>
    <rPh sb="1" eb="2">
      <t>キン</t>
    </rPh>
    <rPh sb="3" eb="5">
      <t>コウデン</t>
    </rPh>
    <rPh sb="5" eb="6">
      <t>トウ</t>
    </rPh>
    <phoneticPr fontId="8"/>
  </si>
  <si>
    <t>市老連負担金　20,000円</t>
    <rPh sb="0" eb="1">
      <t>シ</t>
    </rPh>
    <rPh sb="1" eb="2">
      <t>ロウ</t>
    </rPh>
    <rPh sb="2" eb="3">
      <t>レン</t>
    </rPh>
    <rPh sb="3" eb="6">
      <t>フタンキン</t>
    </rPh>
    <rPh sb="13" eb="14">
      <t>エン</t>
    </rPh>
    <phoneticPr fontId="8"/>
  </si>
  <si>
    <t>老人農園活動費、廃品回収活動費</t>
    <rPh sb="8" eb="10">
      <t>ハイヒン</t>
    </rPh>
    <rPh sb="10" eb="12">
      <t>カイシュウ</t>
    </rPh>
    <rPh sb="12" eb="14">
      <t>カツドウ</t>
    </rPh>
    <rPh sb="14" eb="15">
      <t>ヒ</t>
    </rPh>
    <phoneticPr fontId="8"/>
  </si>
  <si>
    <t>　令和〇年度収支決算書</t>
    <rPh sb="1" eb="3">
      <t>レイワ</t>
    </rPh>
    <phoneticPr fontId="8"/>
  </si>
  <si>
    <t>　令和  年度収支決算書</t>
    <rPh sb="1" eb="3">
      <t>レイワ</t>
    </rPh>
    <phoneticPr fontId="8"/>
  </si>
  <si>
    <r>
      <t xml:space="preserve"> </t>
    </r>
    <r>
      <rPr>
        <sz val="8"/>
        <color rgb="FFFF0000"/>
        <rFont val="ＭＳ ゴシック"/>
        <family val="3"/>
        <charset val="128"/>
      </rPr>
      <t xml:space="preserve"> </t>
    </r>
    <r>
      <rPr>
        <sz val="8"/>
        <color rgb="FFFF0000"/>
        <rFont val="HG丸ｺﾞｼｯｸM-PRO"/>
        <family val="3"/>
        <charset val="128"/>
      </rPr>
      <t>翌年度</t>
    </r>
    <r>
      <rPr>
        <sz val="8"/>
        <color theme="1"/>
        <rFont val="ＭＳ ゴシック"/>
        <family val="3"/>
        <charset val="128"/>
      </rPr>
      <t>予算の繰越金収入となります。</t>
    </r>
    <rPh sb="2" eb="3">
      <t>ヨク</t>
    </rPh>
    <rPh sb="3" eb="5">
      <t>ネンド</t>
    </rPh>
    <rPh sb="5" eb="7">
      <t>ヨサン</t>
    </rPh>
    <rPh sb="8" eb="10">
      <t>クリコ</t>
    </rPh>
    <rPh sb="10" eb="11">
      <t>キン</t>
    </rPh>
    <rPh sb="11" eb="13">
      <t>シュウニュウ</t>
    </rPh>
    <phoneticPr fontId="8"/>
  </si>
  <si>
    <r>
      <rPr>
        <sz val="8"/>
        <color theme="1"/>
        <rFont val="ＭＳ ゴシック"/>
        <family val="3"/>
        <charset val="128"/>
      </rPr>
      <t>（収入合計）</t>
    </r>
    <r>
      <rPr>
        <u/>
        <sz val="8"/>
        <color rgb="FFFF0000"/>
        <rFont val="HG丸ｺﾞｼｯｸM-PRO"/>
        <family val="3"/>
        <charset val="128"/>
      </rPr>
      <t>412,755</t>
    </r>
    <r>
      <rPr>
        <u/>
        <sz val="8"/>
        <rFont val="ＭＳ ゴシック"/>
        <family val="3"/>
        <charset val="128"/>
      </rPr>
      <t>円</t>
    </r>
    <r>
      <rPr>
        <sz val="8"/>
        <color theme="1"/>
        <rFont val="ＭＳ ゴシック"/>
        <family val="3"/>
        <charset val="128"/>
      </rPr>
      <t>　－（支出合計）</t>
    </r>
    <r>
      <rPr>
        <u/>
        <sz val="8"/>
        <color rgb="FFFF0000"/>
        <rFont val="HG丸ｺﾞｼｯｸM-PRO"/>
        <family val="3"/>
        <charset val="128"/>
      </rPr>
      <t>364,884</t>
    </r>
    <r>
      <rPr>
        <u/>
        <sz val="8"/>
        <color theme="1"/>
        <rFont val="ＭＳ ゴシック"/>
        <family val="3"/>
        <charset val="128"/>
      </rPr>
      <t>円</t>
    </r>
    <r>
      <rPr>
        <sz val="8"/>
        <color theme="1"/>
        <rFont val="ＭＳ ゴシック"/>
        <family val="3"/>
        <charset val="128"/>
      </rPr>
      <t>＝（差引</t>
    </r>
    <r>
      <rPr>
        <u val="double"/>
        <sz val="8"/>
        <color theme="1"/>
        <rFont val="ＭＳ ゴシック"/>
        <family val="3"/>
        <charset val="128"/>
      </rPr>
      <t>）</t>
    </r>
    <r>
      <rPr>
        <u val="double"/>
        <sz val="8"/>
        <color rgb="FFFF0000"/>
        <rFont val="HG丸ｺﾞｼｯｸM-PRO"/>
        <family val="3"/>
        <charset val="128"/>
      </rPr>
      <t>47,871</t>
    </r>
    <r>
      <rPr>
        <u val="double"/>
        <sz val="8"/>
        <color theme="1"/>
        <rFont val="ＭＳ ゴシック"/>
        <family val="3"/>
        <charset val="128"/>
      </rPr>
      <t>円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ゴシック"/>
        <family val="3"/>
        <charset val="128"/>
      </rPr>
      <t>【翌年度への繰越金】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</si>
</sst>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5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Century"/>
      <family val="1"/>
    </font>
    <font>
      <sz val="8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u/>
      <sz val="8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8"/>
      <color theme="1"/>
      <name val="HGP創英角ﾎﾟｯﾌﾟ体"/>
      <family val="3"/>
      <charset val="128"/>
    </font>
    <font>
      <u val="double"/>
      <sz val="8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u/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u/>
      <sz val="8"/>
      <color rgb="FFFF0000"/>
      <name val="HG丸ｺﾞｼｯｸM-PRO"/>
      <family val="3"/>
      <charset val="128"/>
    </font>
    <font>
      <u val="double"/>
      <sz val="8"/>
      <color rgb="FFFF0000"/>
      <name val="HG丸ｺﾞｼｯｸM-PRO"/>
      <family val="3"/>
      <charset val="128"/>
    </font>
    <font>
      <sz val="8"/>
      <color rgb="FFFF0000"/>
      <name val="ＭＳ ゴシック"/>
      <family val="3"/>
      <charset val="128"/>
    </font>
    <font>
      <sz val="8"/>
      <color theme="1"/>
      <name val="ＭＳ 明朝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1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right" vertical="center" shrinkToFit="1"/>
    </xf>
    <xf numFmtId="176" fontId="12" fillId="0" borderId="1" xfId="1" applyNumberFormat="1" applyFont="1" applyBorder="1" applyAlignment="1">
      <alignment vertical="center" shrinkToFit="1"/>
    </xf>
    <xf numFmtId="176" fontId="12" fillId="0" borderId="1" xfId="0" applyNumberFormat="1" applyFont="1" applyBorder="1" applyAlignment="1">
      <alignment vertical="center" shrinkToFit="1"/>
    </xf>
    <xf numFmtId="176" fontId="12" fillId="0" borderId="1" xfId="1" applyNumberFormat="1" applyFont="1" applyBorder="1" applyAlignment="1">
      <alignment horizontal="right" vertical="center" shrinkToFit="1"/>
    </xf>
    <xf numFmtId="176" fontId="12" fillId="0" borderId="5" xfId="0" applyNumberFormat="1" applyFont="1" applyBorder="1" applyAlignment="1">
      <alignment vertical="center" shrinkToFit="1"/>
    </xf>
    <xf numFmtId="49" fontId="15" fillId="0" borderId="3" xfId="0" applyNumberFormat="1" applyFont="1" applyBorder="1" applyAlignment="1">
      <alignment horizontal="right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vertical="center" wrapText="1"/>
    </xf>
    <xf numFmtId="176" fontId="18" fillId="0" borderId="1" xfId="0" applyNumberFormat="1" applyFont="1" applyBorder="1" applyAlignment="1">
      <alignment horizontal="right" vertical="center" shrinkToFit="1"/>
    </xf>
    <xf numFmtId="176" fontId="18" fillId="0" borderId="1" xfId="1" applyNumberFormat="1" applyFont="1" applyBorder="1" applyAlignment="1">
      <alignment vertical="center" shrinkToFit="1"/>
    </xf>
    <xf numFmtId="176" fontId="18" fillId="0" borderId="1" xfId="0" applyNumberFormat="1" applyFont="1" applyBorder="1" applyAlignment="1">
      <alignment vertical="center" shrinkToFit="1"/>
    </xf>
    <xf numFmtId="49" fontId="17" fillId="0" borderId="3" xfId="0" applyNumberFormat="1" applyFont="1" applyBorder="1" applyAlignment="1">
      <alignment vertical="center" wrapText="1"/>
    </xf>
    <xf numFmtId="0" fontId="18" fillId="0" borderId="6" xfId="0" applyFont="1" applyBorder="1" applyAlignment="1">
      <alignment vertical="center"/>
    </xf>
    <xf numFmtId="176" fontId="19" fillId="0" borderId="1" xfId="0" applyNumberFormat="1" applyFont="1" applyBorder="1" applyAlignment="1">
      <alignment horizontal="right" vertical="center" shrinkToFit="1"/>
    </xf>
    <xf numFmtId="49" fontId="20" fillId="0" borderId="3" xfId="0" applyNumberFormat="1" applyFont="1" applyBorder="1" applyAlignment="1">
      <alignment horizontal="right" vertical="center" wrapText="1"/>
    </xf>
    <xf numFmtId="176" fontId="19" fillId="0" borderId="1" xfId="1" applyNumberFormat="1" applyFont="1" applyBorder="1" applyAlignment="1">
      <alignment vertical="center" shrinkToFit="1"/>
    </xf>
    <xf numFmtId="49" fontId="20" fillId="0" borderId="3" xfId="0" applyNumberFormat="1" applyFont="1" applyBorder="1" applyAlignment="1">
      <alignment horizontal="left" vertical="center" wrapText="1"/>
    </xf>
    <xf numFmtId="176" fontId="19" fillId="0" borderId="1" xfId="0" applyNumberFormat="1" applyFont="1" applyBorder="1" applyAlignment="1">
      <alignment vertical="center" shrinkToFit="1"/>
    </xf>
    <xf numFmtId="49" fontId="20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21</xdr:row>
      <xdr:rowOff>19050</xdr:rowOff>
    </xdr:from>
    <xdr:to>
      <xdr:col>9</xdr:col>
      <xdr:colOff>495300</xdr:colOff>
      <xdr:row>21</xdr:row>
      <xdr:rowOff>85725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7105650" y="6438900"/>
          <a:ext cx="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495300</xdr:colOff>
      <xdr:row>21</xdr:row>
      <xdr:rowOff>85725</xdr:rowOff>
    </xdr:from>
    <xdr:to>
      <xdr:col>10</xdr:col>
      <xdr:colOff>0</xdr:colOff>
      <xdr:row>21</xdr:row>
      <xdr:rowOff>85725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7105650" y="65055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21</xdr:row>
      <xdr:rowOff>19050</xdr:rowOff>
    </xdr:from>
    <xdr:to>
      <xdr:col>9</xdr:col>
      <xdr:colOff>495300</xdr:colOff>
      <xdr:row>21</xdr:row>
      <xdr:rowOff>85725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7258050" y="6610350"/>
          <a:ext cx="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495300</xdr:colOff>
      <xdr:row>21</xdr:row>
      <xdr:rowOff>85725</xdr:rowOff>
    </xdr:from>
    <xdr:to>
      <xdr:col>10</xdr:col>
      <xdr:colOff>0</xdr:colOff>
      <xdr:row>21</xdr:row>
      <xdr:rowOff>85725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7258050" y="66770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19050</xdr:colOff>
      <xdr:row>1</xdr:row>
      <xdr:rowOff>161925</xdr:rowOff>
    </xdr:from>
    <xdr:to>
      <xdr:col>5</xdr:col>
      <xdr:colOff>352425</xdr:colOff>
      <xdr:row>2</xdr:row>
      <xdr:rowOff>228600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466975" y="333375"/>
          <a:ext cx="1104900" cy="285750"/>
        </a:xfrm>
        <a:prstGeom prst="wedgeRoundRectCallout">
          <a:avLst>
            <a:gd name="adj1" fmla="val -40207"/>
            <a:gd name="adj2" fmla="val 92130"/>
            <a:gd name="adj3" fmla="val 16667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決算額－予算額</a:t>
          </a:r>
        </a:p>
      </xdr:txBody>
    </xdr:sp>
    <xdr:clientData/>
  </xdr:twoCellAnchor>
  <xdr:twoCellAnchor>
    <xdr:from>
      <xdr:col>8</xdr:col>
      <xdr:colOff>371475</xdr:colOff>
      <xdr:row>1</xdr:row>
      <xdr:rowOff>95250</xdr:rowOff>
    </xdr:from>
    <xdr:to>
      <xdr:col>9</xdr:col>
      <xdr:colOff>704850</xdr:colOff>
      <xdr:row>2</xdr:row>
      <xdr:rowOff>161925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362700" y="266700"/>
          <a:ext cx="1104900" cy="285750"/>
        </a:xfrm>
        <a:prstGeom prst="wedgeRoundRectCallout">
          <a:avLst>
            <a:gd name="adj1" fmla="val 77035"/>
            <a:gd name="adj2" fmla="val 115463"/>
            <a:gd name="adj3" fmla="val 16667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決算額－予算額</a:t>
          </a:r>
        </a:p>
      </xdr:txBody>
    </xdr:sp>
    <xdr:clientData/>
  </xdr:twoCellAnchor>
  <xdr:twoCellAnchor>
    <xdr:from>
      <xdr:col>5</xdr:col>
      <xdr:colOff>609600</xdr:colOff>
      <xdr:row>1</xdr:row>
      <xdr:rowOff>0</xdr:rowOff>
    </xdr:from>
    <xdr:to>
      <xdr:col>7</xdr:col>
      <xdr:colOff>581025</xdr:colOff>
      <xdr:row>2</xdr:row>
      <xdr:rowOff>171450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829050" y="171450"/>
          <a:ext cx="1914525" cy="390525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"/>
  <sheetViews>
    <sheetView topLeftCell="A10" workbookViewId="0">
      <selection activeCell="D4" sqref="D4"/>
    </sheetView>
  </sheetViews>
  <sheetFormatPr defaultRowHeight="13.5" x14ac:dyDescent="0.15"/>
  <cols>
    <col min="1" max="1" width="2.875" customWidth="1"/>
    <col min="3" max="5" width="10.125" customWidth="1"/>
    <col min="6" max="6" width="22.625" customWidth="1"/>
    <col min="7" max="7" width="2.875" customWidth="1"/>
    <col min="8" max="8" width="10.875" customWidth="1"/>
    <col min="9" max="11" width="10.125" customWidth="1"/>
    <col min="12" max="12" width="22.625" customWidth="1"/>
  </cols>
  <sheetData>
    <row r="2" spans="1:12" ht="17.25" customHeight="1" x14ac:dyDescent="0.15">
      <c r="A2" s="59" t="s">
        <v>55</v>
      </c>
      <c r="B2" s="59"/>
      <c r="C2" s="59"/>
      <c r="D2" s="59"/>
      <c r="E2" s="59"/>
      <c r="F2" s="59"/>
      <c r="K2" s="12" t="s">
        <v>35</v>
      </c>
      <c r="L2" s="13"/>
    </row>
    <row r="3" spans="1:12" ht="30" customHeight="1" x14ac:dyDescent="0.15">
      <c r="A3" s="63" t="s">
        <v>37</v>
      </c>
      <c r="B3" s="63"/>
      <c r="G3" s="48" t="s">
        <v>19</v>
      </c>
      <c r="H3" s="48"/>
      <c r="I3" s="10"/>
      <c r="J3" s="10"/>
      <c r="K3" s="10"/>
      <c r="L3" s="11" t="s">
        <v>20</v>
      </c>
    </row>
    <row r="4" spans="1:12" ht="26.25" customHeight="1" x14ac:dyDescent="0.15">
      <c r="A4" s="64" t="s">
        <v>38</v>
      </c>
      <c r="B4" s="65"/>
      <c r="C4" s="2" t="s">
        <v>0</v>
      </c>
      <c r="D4" s="2" t="s">
        <v>1</v>
      </c>
      <c r="E4" s="2" t="s">
        <v>2</v>
      </c>
      <c r="F4" s="9" t="s">
        <v>34</v>
      </c>
      <c r="G4" s="66" t="s">
        <v>38</v>
      </c>
      <c r="H4" s="65"/>
      <c r="I4" s="19" t="s">
        <v>0</v>
      </c>
      <c r="J4" s="19" t="s">
        <v>1</v>
      </c>
      <c r="K4" s="19" t="s">
        <v>40</v>
      </c>
      <c r="L4" s="2" t="s">
        <v>3</v>
      </c>
    </row>
    <row r="5" spans="1:12" ht="27" customHeight="1" x14ac:dyDescent="0.15">
      <c r="A5" s="61" t="s">
        <v>36</v>
      </c>
      <c r="B5" s="61"/>
      <c r="C5" s="20">
        <f>C6+C7</f>
        <v>0</v>
      </c>
      <c r="D5" s="20">
        <f>D6+D7</f>
        <v>0</v>
      </c>
      <c r="E5" s="20">
        <f>D5-C5</f>
        <v>0</v>
      </c>
      <c r="F5" s="25"/>
      <c r="G5" s="60" t="s">
        <v>4</v>
      </c>
      <c r="H5" s="61"/>
      <c r="I5" s="20">
        <f>I6+I7+I8+I9+I10+I11</f>
        <v>0</v>
      </c>
      <c r="J5" s="20">
        <f>J6+J7+J8+J9+J10+J11</f>
        <v>0</v>
      </c>
      <c r="K5" s="20">
        <f>J5-I5</f>
        <v>0</v>
      </c>
      <c r="L5" s="28"/>
    </row>
    <row r="6" spans="1:12" ht="27" customHeight="1" x14ac:dyDescent="0.15">
      <c r="A6" s="62" t="s">
        <v>27</v>
      </c>
      <c r="B6" s="4" t="s">
        <v>22</v>
      </c>
      <c r="C6" s="21"/>
      <c r="D6" s="20"/>
      <c r="E6" s="20">
        <f t="shared" ref="E6:E19" si="0">D6-C6</f>
        <v>0</v>
      </c>
      <c r="F6" s="26"/>
      <c r="G6" s="67" t="s">
        <v>26</v>
      </c>
      <c r="H6" s="3" t="s">
        <v>21</v>
      </c>
      <c r="I6" s="21"/>
      <c r="J6" s="20"/>
      <c r="K6" s="20">
        <f t="shared" ref="K6:K19" si="1">J6-I6</f>
        <v>0</v>
      </c>
      <c r="L6" s="28"/>
    </row>
    <row r="7" spans="1:12" ht="27" customHeight="1" x14ac:dyDescent="0.15">
      <c r="A7" s="62"/>
      <c r="B7" s="5" t="s">
        <v>5</v>
      </c>
      <c r="C7" s="21"/>
      <c r="D7" s="20"/>
      <c r="E7" s="20">
        <f t="shared" si="0"/>
        <v>0</v>
      </c>
      <c r="F7" s="26"/>
      <c r="G7" s="68"/>
      <c r="H7" s="3" t="s">
        <v>6</v>
      </c>
      <c r="I7" s="21"/>
      <c r="J7" s="20"/>
      <c r="K7" s="20">
        <f t="shared" si="1"/>
        <v>0</v>
      </c>
      <c r="L7" s="28"/>
    </row>
    <row r="8" spans="1:12" ht="27" customHeight="1" x14ac:dyDescent="0.15">
      <c r="A8" s="58" t="s">
        <v>28</v>
      </c>
      <c r="B8" s="58"/>
      <c r="C8" s="23"/>
      <c r="D8" s="20"/>
      <c r="E8" s="20">
        <f t="shared" si="0"/>
        <v>0</v>
      </c>
      <c r="F8" s="26"/>
      <c r="G8" s="68"/>
      <c r="H8" s="3" t="s">
        <v>7</v>
      </c>
      <c r="I8" s="21"/>
      <c r="J8" s="20"/>
      <c r="K8" s="20">
        <f t="shared" si="1"/>
        <v>0</v>
      </c>
      <c r="L8" s="28"/>
    </row>
    <row r="9" spans="1:12" ht="27" customHeight="1" x14ac:dyDescent="0.15">
      <c r="A9" s="58" t="s">
        <v>29</v>
      </c>
      <c r="B9" s="58"/>
      <c r="C9" s="23"/>
      <c r="D9" s="20"/>
      <c r="E9" s="20">
        <f t="shared" si="0"/>
        <v>0</v>
      </c>
      <c r="F9" s="26"/>
      <c r="G9" s="68"/>
      <c r="H9" s="3" t="s">
        <v>23</v>
      </c>
      <c r="I9" s="21"/>
      <c r="J9" s="20"/>
      <c r="K9" s="20">
        <f t="shared" si="1"/>
        <v>0</v>
      </c>
      <c r="L9" s="28"/>
    </row>
    <row r="10" spans="1:12" ht="27" customHeight="1" x14ac:dyDescent="0.15">
      <c r="A10" s="58" t="s">
        <v>30</v>
      </c>
      <c r="B10" s="58"/>
      <c r="C10" s="23"/>
      <c r="D10" s="20"/>
      <c r="E10" s="20">
        <f t="shared" si="0"/>
        <v>0</v>
      </c>
      <c r="F10" s="26"/>
      <c r="G10" s="68"/>
      <c r="H10" s="3" t="s">
        <v>8</v>
      </c>
      <c r="I10" s="21"/>
      <c r="J10" s="20"/>
      <c r="K10" s="20">
        <f t="shared" si="1"/>
        <v>0</v>
      </c>
      <c r="L10" s="28"/>
    </row>
    <row r="11" spans="1:12" ht="27" customHeight="1" x14ac:dyDescent="0.15">
      <c r="A11" s="58" t="s">
        <v>31</v>
      </c>
      <c r="B11" s="58"/>
      <c r="C11" s="23"/>
      <c r="D11" s="22"/>
      <c r="E11" s="20">
        <f t="shared" si="0"/>
        <v>0</v>
      </c>
      <c r="F11" s="26"/>
      <c r="G11" s="69"/>
      <c r="H11" s="3" t="s">
        <v>9</v>
      </c>
      <c r="I11" s="21"/>
      <c r="J11" s="20"/>
      <c r="K11" s="20">
        <f t="shared" si="1"/>
        <v>0</v>
      </c>
      <c r="L11" s="28"/>
    </row>
    <row r="12" spans="1:12" ht="27" customHeight="1" x14ac:dyDescent="0.15">
      <c r="A12" s="58" t="s">
        <v>32</v>
      </c>
      <c r="B12" s="58"/>
      <c r="C12" s="23"/>
      <c r="D12" s="20"/>
      <c r="E12" s="20">
        <f t="shared" si="0"/>
        <v>0</v>
      </c>
      <c r="F12" s="26"/>
      <c r="G12" s="60" t="s">
        <v>25</v>
      </c>
      <c r="H12" s="61"/>
      <c r="I12" s="20">
        <f>I13+I14+I15+I16+I17</f>
        <v>0</v>
      </c>
      <c r="J12" s="20">
        <f>J13+J14+J15+J16+J17</f>
        <v>0</v>
      </c>
      <c r="K12" s="20">
        <f t="shared" si="1"/>
        <v>0</v>
      </c>
      <c r="L12" s="28"/>
    </row>
    <row r="13" spans="1:12" ht="27" customHeight="1" x14ac:dyDescent="0.15">
      <c r="A13" s="58" t="s">
        <v>33</v>
      </c>
      <c r="B13" s="58"/>
      <c r="C13" s="23"/>
      <c r="D13" s="20"/>
      <c r="E13" s="20">
        <f t="shared" si="0"/>
        <v>0</v>
      </c>
      <c r="F13" s="26"/>
      <c r="G13" s="49" t="s">
        <v>26</v>
      </c>
      <c r="H13" s="6" t="s">
        <v>10</v>
      </c>
      <c r="I13" s="21"/>
      <c r="J13" s="20"/>
      <c r="K13" s="20">
        <f t="shared" si="1"/>
        <v>0</v>
      </c>
      <c r="L13" s="29" t="s">
        <v>11</v>
      </c>
    </row>
    <row r="14" spans="1:12" ht="27" customHeight="1" x14ac:dyDescent="0.15">
      <c r="A14" s="54"/>
      <c r="B14" s="55"/>
      <c r="C14" s="22"/>
      <c r="D14" s="22"/>
      <c r="E14" s="20"/>
      <c r="F14" s="27"/>
      <c r="G14" s="50"/>
      <c r="H14" s="7" t="s">
        <v>12</v>
      </c>
      <c r="I14" s="21"/>
      <c r="J14" s="22"/>
      <c r="K14" s="20">
        <f t="shared" si="1"/>
        <v>0</v>
      </c>
      <c r="L14" s="30" t="s">
        <v>13</v>
      </c>
    </row>
    <row r="15" spans="1:12" ht="27" customHeight="1" x14ac:dyDescent="0.15">
      <c r="A15" s="54"/>
      <c r="B15" s="55"/>
      <c r="C15" s="22"/>
      <c r="D15" s="22"/>
      <c r="E15" s="20"/>
      <c r="F15" s="27"/>
      <c r="G15" s="50"/>
      <c r="H15" s="7" t="s">
        <v>14</v>
      </c>
      <c r="I15" s="21"/>
      <c r="J15" s="22"/>
      <c r="K15" s="20">
        <f t="shared" si="1"/>
        <v>0</v>
      </c>
      <c r="L15" s="30" t="s">
        <v>15</v>
      </c>
    </row>
    <row r="16" spans="1:12" ht="27" customHeight="1" x14ac:dyDescent="0.15">
      <c r="A16" s="54"/>
      <c r="B16" s="55"/>
      <c r="C16" s="22"/>
      <c r="D16" s="22"/>
      <c r="E16" s="20"/>
      <c r="F16" s="27"/>
      <c r="G16" s="50"/>
      <c r="H16" s="5" t="s">
        <v>16</v>
      </c>
      <c r="I16" s="21"/>
      <c r="J16" s="22"/>
      <c r="K16" s="20">
        <f t="shared" si="1"/>
        <v>0</v>
      </c>
      <c r="L16" s="31"/>
    </row>
    <row r="17" spans="1:12" ht="27" customHeight="1" x14ac:dyDescent="0.15">
      <c r="A17" s="54"/>
      <c r="B17" s="55"/>
      <c r="C17" s="22"/>
      <c r="D17" s="22"/>
      <c r="E17" s="20"/>
      <c r="F17" s="27"/>
      <c r="G17" s="51"/>
      <c r="H17" s="5" t="s">
        <v>17</v>
      </c>
      <c r="I17" s="21"/>
      <c r="J17" s="22"/>
      <c r="K17" s="20">
        <f t="shared" si="1"/>
        <v>0</v>
      </c>
      <c r="L17" s="32"/>
    </row>
    <row r="18" spans="1:12" ht="27" customHeight="1" x14ac:dyDescent="0.15">
      <c r="A18" s="54"/>
      <c r="B18" s="55"/>
      <c r="C18" s="22"/>
      <c r="D18" s="22"/>
      <c r="E18" s="20"/>
      <c r="F18" s="27"/>
      <c r="G18" s="57" t="s">
        <v>18</v>
      </c>
      <c r="H18" s="58"/>
      <c r="I18" s="21"/>
      <c r="J18" s="20"/>
      <c r="K18" s="20">
        <f t="shared" si="1"/>
        <v>0</v>
      </c>
      <c r="L18" s="33"/>
    </row>
    <row r="19" spans="1:12" ht="27" customHeight="1" x14ac:dyDescent="0.15">
      <c r="A19" s="56" t="s">
        <v>24</v>
      </c>
      <c r="B19" s="53"/>
      <c r="C19" s="24">
        <f>C5+C8+C9+C10+C11+C12+C13</f>
        <v>0</v>
      </c>
      <c r="D19" s="24">
        <f>D5+D8+D9+D10+D11+D12+D13</f>
        <v>0</v>
      </c>
      <c r="E19" s="20">
        <f t="shared" si="0"/>
        <v>0</v>
      </c>
      <c r="F19" s="18"/>
      <c r="G19" s="52" t="s">
        <v>24</v>
      </c>
      <c r="H19" s="53"/>
      <c r="I19" s="20">
        <f>I5+I12+I18</f>
        <v>0</v>
      </c>
      <c r="J19" s="20">
        <f>J5+J12+J18</f>
        <v>0</v>
      </c>
      <c r="K19" s="20">
        <f t="shared" si="1"/>
        <v>0</v>
      </c>
      <c r="L19" s="8"/>
    </row>
    <row r="20" spans="1:12" x14ac:dyDescent="0.15">
      <c r="A20" s="1"/>
    </row>
    <row r="21" spans="1:12" x14ac:dyDescent="0.15">
      <c r="A21" s="46" t="s">
        <v>39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</row>
    <row r="22" spans="1:12" x14ac:dyDescent="0.15">
      <c r="A22" s="47" t="s">
        <v>41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</sheetData>
  <mergeCells count="27">
    <mergeCell ref="A2:F2"/>
    <mergeCell ref="A13:B13"/>
    <mergeCell ref="A12:B12"/>
    <mergeCell ref="G12:H12"/>
    <mergeCell ref="A6:A7"/>
    <mergeCell ref="A3:B3"/>
    <mergeCell ref="A4:B4"/>
    <mergeCell ref="G4:H4"/>
    <mergeCell ref="A5:B5"/>
    <mergeCell ref="G5:H5"/>
    <mergeCell ref="A11:B11"/>
    <mergeCell ref="A8:B8"/>
    <mergeCell ref="A9:B9"/>
    <mergeCell ref="A10:B10"/>
    <mergeCell ref="G6:G11"/>
    <mergeCell ref="A21:L21"/>
    <mergeCell ref="A22:L22"/>
    <mergeCell ref="G3:H3"/>
    <mergeCell ref="G13:G17"/>
    <mergeCell ref="G19:H19"/>
    <mergeCell ref="A14:B14"/>
    <mergeCell ref="A15:B15"/>
    <mergeCell ref="A16:B16"/>
    <mergeCell ref="A17:B17"/>
    <mergeCell ref="A18:B18"/>
    <mergeCell ref="A19:B19"/>
    <mergeCell ref="G18:H18"/>
  </mergeCells>
  <phoneticPr fontId="8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22"/>
  <sheetViews>
    <sheetView tabSelected="1" topLeftCell="A16" workbookViewId="0">
      <selection activeCell="L26" sqref="L26"/>
    </sheetView>
  </sheetViews>
  <sheetFormatPr defaultRowHeight="13.5" x14ac:dyDescent="0.15"/>
  <cols>
    <col min="1" max="1" width="2.875" customWidth="1"/>
    <col min="3" max="5" width="10.125" customWidth="1"/>
    <col min="6" max="6" width="22.625" customWidth="1"/>
    <col min="7" max="7" width="2.875" customWidth="1"/>
    <col min="8" max="8" width="10.875" customWidth="1"/>
    <col min="9" max="11" width="10.125" customWidth="1"/>
    <col min="12" max="12" width="22.625" customWidth="1"/>
  </cols>
  <sheetData>
    <row r="2" spans="1:12" ht="17.25" customHeight="1" x14ac:dyDescent="0.15">
      <c r="A2" s="59" t="s">
        <v>54</v>
      </c>
      <c r="B2" s="59"/>
      <c r="C2" s="59"/>
      <c r="D2" s="59"/>
      <c r="E2" s="59"/>
      <c r="F2" s="59"/>
      <c r="K2" s="12" t="s">
        <v>35</v>
      </c>
      <c r="L2" s="45" t="s">
        <v>48</v>
      </c>
    </row>
    <row r="3" spans="1:12" ht="30" customHeight="1" x14ac:dyDescent="0.15">
      <c r="A3" s="63"/>
      <c r="B3" s="63"/>
      <c r="G3" s="48" t="s">
        <v>19</v>
      </c>
      <c r="H3" s="48"/>
      <c r="I3" s="10"/>
      <c r="J3" s="10"/>
      <c r="K3" s="10"/>
      <c r="L3" s="11" t="s">
        <v>20</v>
      </c>
    </row>
    <row r="4" spans="1:12" ht="26.25" customHeight="1" x14ac:dyDescent="0.15">
      <c r="A4" s="64" t="s">
        <v>38</v>
      </c>
      <c r="B4" s="65"/>
      <c r="C4" s="16" t="s">
        <v>0</v>
      </c>
      <c r="D4" s="16" t="s">
        <v>1</v>
      </c>
      <c r="E4" s="16" t="s">
        <v>2</v>
      </c>
      <c r="F4" s="17" t="s">
        <v>34</v>
      </c>
      <c r="G4" s="66" t="s">
        <v>38</v>
      </c>
      <c r="H4" s="65"/>
      <c r="I4" s="16" t="s">
        <v>0</v>
      </c>
      <c r="J4" s="16" t="s">
        <v>1</v>
      </c>
      <c r="K4" s="16" t="s">
        <v>2</v>
      </c>
      <c r="L4" s="16" t="s">
        <v>3</v>
      </c>
    </row>
    <row r="5" spans="1:12" ht="27" customHeight="1" x14ac:dyDescent="0.15">
      <c r="A5" s="61" t="s">
        <v>36</v>
      </c>
      <c r="B5" s="61"/>
      <c r="C5" s="39">
        <f>C6+C7</f>
        <v>160000</v>
      </c>
      <c r="D5" s="39">
        <f>D6+D7</f>
        <v>159600</v>
      </c>
      <c r="E5" s="39">
        <f>D5-C5</f>
        <v>-400</v>
      </c>
      <c r="F5" s="40"/>
      <c r="G5" s="60" t="s">
        <v>4</v>
      </c>
      <c r="H5" s="61"/>
      <c r="I5" s="39">
        <f>I6+I7+I8+I9+I10+I11</f>
        <v>117000</v>
      </c>
      <c r="J5" s="39">
        <f>J6+J7+J8+J9+J10+J11</f>
        <v>109384</v>
      </c>
      <c r="K5" s="39">
        <f>J5-I5</f>
        <v>-7616</v>
      </c>
      <c r="L5" s="28"/>
    </row>
    <row r="6" spans="1:12" ht="27" customHeight="1" x14ac:dyDescent="0.15">
      <c r="A6" s="62" t="s">
        <v>26</v>
      </c>
      <c r="B6" s="14" t="s">
        <v>22</v>
      </c>
      <c r="C6" s="41">
        <v>144000</v>
      </c>
      <c r="D6" s="39">
        <v>142800</v>
      </c>
      <c r="E6" s="39">
        <f t="shared" ref="E6:E19" si="0">D6-C6</f>
        <v>-1200</v>
      </c>
      <c r="F6" s="42" t="s">
        <v>42</v>
      </c>
      <c r="G6" s="67" t="s">
        <v>26</v>
      </c>
      <c r="H6" s="15" t="s">
        <v>21</v>
      </c>
      <c r="I6" s="41">
        <v>35000</v>
      </c>
      <c r="J6" s="39">
        <v>34195</v>
      </c>
      <c r="K6" s="39">
        <f t="shared" ref="K6:K19" si="1">J6-I6</f>
        <v>-805</v>
      </c>
      <c r="L6" s="44" t="s">
        <v>49</v>
      </c>
    </row>
    <row r="7" spans="1:12" ht="27" customHeight="1" x14ac:dyDescent="0.15">
      <c r="A7" s="62"/>
      <c r="B7" s="5" t="s">
        <v>5</v>
      </c>
      <c r="C7" s="41">
        <v>16000</v>
      </c>
      <c r="D7" s="39">
        <v>16800</v>
      </c>
      <c r="E7" s="39">
        <f t="shared" si="0"/>
        <v>800</v>
      </c>
      <c r="F7" s="42" t="s">
        <v>43</v>
      </c>
      <c r="G7" s="68"/>
      <c r="H7" s="15" t="s">
        <v>6</v>
      </c>
      <c r="I7" s="41">
        <v>12000</v>
      </c>
      <c r="J7" s="39">
        <v>5630</v>
      </c>
      <c r="K7" s="39">
        <f t="shared" si="1"/>
        <v>-6370</v>
      </c>
      <c r="L7" s="44"/>
    </row>
    <row r="8" spans="1:12" ht="27" customHeight="1" x14ac:dyDescent="0.15">
      <c r="A8" s="58" t="s">
        <v>28</v>
      </c>
      <c r="B8" s="58"/>
      <c r="C8" s="41">
        <v>46560</v>
      </c>
      <c r="D8" s="39">
        <v>46560</v>
      </c>
      <c r="E8" s="39">
        <f t="shared" si="0"/>
        <v>0</v>
      </c>
      <c r="F8" s="42" t="s">
        <v>44</v>
      </c>
      <c r="G8" s="68"/>
      <c r="H8" s="15" t="s">
        <v>7</v>
      </c>
      <c r="I8" s="41">
        <v>20000</v>
      </c>
      <c r="J8" s="39">
        <v>26399</v>
      </c>
      <c r="K8" s="39">
        <f t="shared" si="1"/>
        <v>6399</v>
      </c>
      <c r="L8" s="44" t="s">
        <v>50</v>
      </c>
    </row>
    <row r="9" spans="1:12" ht="27" customHeight="1" x14ac:dyDescent="0.15">
      <c r="A9" s="58" t="s">
        <v>29</v>
      </c>
      <c r="B9" s="58"/>
      <c r="C9" s="41">
        <v>55000</v>
      </c>
      <c r="D9" s="39">
        <v>55000</v>
      </c>
      <c r="E9" s="39">
        <f t="shared" si="0"/>
        <v>0</v>
      </c>
      <c r="F9" s="42" t="s">
        <v>45</v>
      </c>
      <c r="G9" s="68"/>
      <c r="H9" s="15" t="s">
        <v>23</v>
      </c>
      <c r="I9" s="41">
        <v>15000</v>
      </c>
      <c r="J9" s="39">
        <v>20000</v>
      </c>
      <c r="K9" s="39">
        <f t="shared" si="1"/>
        <v>5000</v>
      </c>
      <c r="L9" s="44" t="s">
        <v>51</v>
      </c>
    </row>
    <row r="10" spans="1:12" ht="27" customHeight="1" x14ac:dyDescent="0.15">
      <c r="A10" s="58" t="s">
        <v>30</v>
      </c>
      <c r="B10" s="58"/>
      <c r="C10" s="41">
        <v>20000</v>
      </c>
      <c r="D10" s="39">
        <v>20000</v>
      </c>
      <c r="E10" s="39">
        <f t="shared" si="0"/>
        <v>0</v>
      </c>
      <c r="F10" s="42"/>
      <c r="G10" s="68"/>
      <c r="H10" s="15" t="s">
        <v>8</v>
      </c>
      <c r="I10" s="41">
        <v>20000</v>
      </c>
      <c r="J10" s="39">
        <v>20000</v>
      </c>
      <c r="K10" s="39">
        <f t="shared" si="1"/>
        <v>0</v>
      </c>
      <c r="L10" s="44" t="s">
        <v>52</v>
      </c>
    </row>
    <row r="11" spans="1:12" ht="27" customHeight="1" x14ac:dyDescent="0.15">
      <c r="A11" s="58" t="s">
        <v>31</v>
      </c>
      <c r="B11" s="58"/>
      <c r="C11" s="41">
        <v>95000</v>
      </c>
      <c r="D11" s="39">
        <v>87119</v>
      </c>
      <c r="E11" s="39">
        <f t="shared" si="0"/>
        <v>-7881</v>
      </c>
      <c r="F11" s="42" t="s">
        <v>46</v>
      </c>
      <c r="G11" s="69"/>
      <c r="H11" s="15" t="s">
        <v>9</v>
      </c>
      <c r="I11" s="41">
        <v>15000</v>
      </c>
      <c r="J11" s="39">
        <v>3160</v>
      </c>
      <c r="K11" s="39">
        <f t="shared" si="1"/>
        <v>-11840</v>
      </c>
      <c r="L11" s="28"/>
    </row>
    <row r="12" spans="1:12" ht="27" customHeight="1" x14ac:dyDescent="0.15">
      <c r="A12" s="58" t="s">
        <v>32</v>
      </c>
      <c r="B12" s="58"/>
      <c r="C12" s="39">
        <v>2100</v>
      </c>
      <c r="D12" s="39">
        <v>3136</v>
      </c>
      <c r="E12" s="39">
        <f t="shared" si="0"/>
        <v>1036</v>
      </c>
      <c r="F12" s="42" t="s">
        <v>47</v>
      </c>
      <c r="G12" s="60" t="s">
        <v>25</v>
      </c>
      <c r="H12" s="61"/>
      <c r="I12" s="39">
        <f>I13+I14+I15+I16+I17</f>
        <v>278000</v>
      </c>
      <c r="J12" s="39">
        <f>J13+J14+J15+J16+J17</f>
        <v>255500</v>
      </c>
      <c r="K12" s="39">
        <f t="shared" si="1"/>
        <v>-22500</v>
      </c>
      <c r="L12" s="28"/>
    </row>
    <row r="13" spans="1:12" ht="27" customHeight="1" x14ac:dyDescent="0.15">
      <c r="A13" s="58" t="s">
        <v>33</v>
      </c>
      <c r="B13" s="58"/>
      <c r="C13" s="41">
        <v>41340</v>
      </c>
      <c r="D13" s="39">
        <v>41340</v>
      </c>
      <c r="E13" s="39">
        <f t="shared" si="0"/>
        <v>0</v>
      </c>
      <c r="F13" s="42"/>
      <c r="G13" s="49" t="s">
        <v>26</v>
      </c>
      <c r="H13" s="6" t="s">
        <v>10</v>
      </c>
      <c r="I13" s="41">
        <v>110000</v>
      </c>
      <c r="J13" s="39">
        <v>100000</v>
      </c>
      <c r="K13" s="39">
        <f t="shared" si="1"/>
        <v>-10000</v>
      </c>
      <c r="L13" s="29" t="s">
        <v>11</v>
      </c>
    </row>
    <row r="14" spans="1:12" ht="27" customHeight="1" x14ac:dyDescent="0.15">
      <c r="A14" s="54"/>
      <c r="B14" s="55"/>
      <c r="C14" s="35"/>
      <c r="D14" s="36"/>
      <c r="E14" s="34"/>
      <c r="F14" s="37"/>
      <c r="G14" s="50"/>
      <c r="H14" s="7" t="s">
        <v>12</v>
      </c>
      <c r="I14" s="41">
        <v>40000</v>
      </c>
      <c r="J14" s="43">
        <v>37000</v>
      </c>
      <c r="K14" s="39">
        <f t="shared" si="1"/>
        <v>-3000</v>
      </c>
      <c r="L14" s="30" t="s">
        <v>13</v>
      </c>
    </row>
    <row r="15" spans="1:12" ht="27" customHeight="1" x14ac:dyDescent="0.15">
      <c r="A15" s="54"/>
      <c r="B15" s="55"/>
      <c r="C15" s="35"/>
      <c r="D15" s="36"/>
      <c r="E15" s="34"/>
      <c r="F15" s="37"/>
      <c r="G15" s="50"/>
      <c r="H15" s="7" t="s">
        <v>14</v>
      </c>
      <c r="I15" s="41">
        <v>70000</v>
      </c>
      <c r="J15" s="43">
        <v>72000</v>
      </c>
      <c r="K15" s="39">
        <f t="shared" si="1"/>
        <v>2000</v>
      </c>
      <c r="L15" s="30" t="s">
        <v>15</v>
      </c>
    </row>
    <row r="16" spans="1:12" ht="27" customHeight="1" x14ac:dyDescent="0.15">
      <c r="A16" s="54"/>
      <c r="B16" s="55"/>
      <c r="C16" s="35"/>
      <c r="D16" s="36"/>
      <c r="E16" s="34"/>
      <c r="F16" s="37"/>
      <c r="G16" s="50"/>
      <c r="H16" s="5" t="s">
        <v>16</v>
      </c>
      <c r="I16" s="41">
        <v>30000</v>
      </c>
      <c r="J16" s="43">
        <v>20000</v>
      </c>
      <c r="K16" s="39">
        <f t="shared" si="1"/>
        <v>-10000</v>
      </c>
      <c r="L16" s="31"/>
    </row>
    <row r="17" spans="1:12" ht="27" customHeight="1" x14ac:dyDescent="0.15">
      <c r="A17" s="54"/>
      <c r="B17" s="55"/>
      <c r="C17" s="35"/>
      <c r="D17" s="36"/>
      <c r="E17" s="34"/>
      <c r="F17" s="37"/>
      <c r="G17" s="51"/>
      <c r="H17" s="5" t="s">
        <v>17</v>
      </c>
      <c r="I17" s="41">
        <v>28000</v>
      </c>
      <c r="J17" s="43">
        <v>26500</v>
      </c>
      <c r="K17" s="39">
        <f t="shared" si="1"/>
        <v>-1500</v>
      </c>
      <c r="L17" s="44" t="s">
        <v>53</v>
      </c>
    </row>
    <row r="18" spans="1:12" ht="27" customHeight="1" x14ac:dyDescent="0.15">
      <c r="A18" s="54"/>
      <c r="B18" s="55"/>
      <c r="C18" s="35"/>
      <c r="D18" s="34"/>
      <c r="E18" s="34"/>
      <c r="F18" s="37"/>
      <c r="G18" s="57" t="s">
        <v>18</v>
      </c>
      <c r="H18" s="58"/>
      <c r="I18" s="41">
        <v>25000</v>
      </c>
      <c r="J18" s="39">
        <v>0</v>
      </c>
      <c r="K18" s="39">
        <f t="shared" si="1"/>
        <v>-25000</v>
      </c>
      <c r="L18" s="33"/>
    </row>
    <row r="19" spans="1:12" ht="27" customHeight="1" x14ac:dyDescent="0.15">
      <c r="A19" s="56" t="s">
        <v>24</v>
      </c>
      <c r="B19" s="53"/>
      <c r="C19" s="39">
        <f>C5+C8+C9+C10+C11+C12+C13</f>
        <v>420000</v>
      </c>
      <c r="D19" s="39">
        <f>D5+D8+D9+D10+D11+D12+D13</f>
        <v>412755</v>
      </c>
      <c r="E19" s="39">
        <f t="shared" si="0"/>
        <v>-7245</v>
      </c>
      <c r="F19" s="38"/>
      <c r="G19" s="52" t="s">
        <v>24</v>
      </c>
      <c r="H19" s="53"/>
      <c r="I19" s="39">
        <f>I5+I12+I18</f>
        <v>420000</v>
      </c>
      <c r="J19" s="39">
        <f>J5+J12+J18</f>
        <v>364884</v>
      </c>
      <c r="K19" s="39">
        <f t="shared" si="1"/>
        <v>-55116</v>
      </c>
      <c r="L19" s="8"/>
    </row>
    <row r="20" spans="1:12" x14ac:dyDescent="0.15">
      <c r="A20" s="1"/>
    </row>
    <row r="21" spans="1:12" x14ac:dyDescent="0.15">
      <c r="A21" s="70" t="s">
        <v>57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</row>
    <row r="22" spans="1:12" x14ac:dyDescent="0.15">
      <c r="A22" s="47" t="s">
        <v>56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</sheetData>
  <mergeCells count="27">
    <mergeCell ref="A22:L22"/>
    <mergeCell ref="A12:B12"/>
    <mergeCell ref="G12:H12"/>
    <mergeCell ref="A13:B13"/>
    <mergeCell ref="G13:G17"/>
    <mergeCell ref="A14:B14"/>
    <mergeCell ref="A15:B15"/>
    <mergeCell ref="A16:B16"/>
    <mergeCell ref="A17:B17"/>
    <mergeCell ref="A18:B18"/>
    <mergeCell ref="G18:H18"/>
    <mergeCell ref="A19:B19"/>
    <mergeCell ref="G19:H19"/>
    <mergeCell ref="A21:L21"/>
    <mergeCell ref="A6:A7"/>
    <mergeCell ref="G6:G11"/>
    <mergeCell ref="A8:B8"/>
    <mergeCell ref="A9:B9"/>
    <mergeCell ref="A10:B10"/>
    <mergeCell ref="A11:B11"/>
    <mergeCell ref="A5:B5"/>
    <mergeCell ref="G5:H5"/>
    <mergeCell ref="A2:F2"/>
    <mergeCell ref="A3:B3"/>
    <mergeCell ref="G3:H3"/>
    <mergeCell ref="A4:B4"/>
    <mergeCell ref="G4:H4"/>
  </mergeCells>
  <phoneticPr fontId="8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00595799</dc:creator>
  <cp:lastModifiedBy>小坪　理恵</cp:lastModifiedBy>
  <cp:lastPrinted>2020-01-28T04:49:53Z</cp:lastPrinted>
  <dcterms:created xsi:type="dcterms:W3CDTF">2013-01-25T00:37:36Z</dcterms:created>
  <dcterms:modified xsi:type="dcterms:W3CDTF">2022-12-23T06:37:14Z</dcterms:modified>
</cp:coreProperties>
</file>