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10036989\Desktop\老人クラブ\03_単位老人クラブ（単位↔市）\ホームページ用様式\交付申請書\交付申請\"/>
    </mc:Choice>
  </mc:AlternateContent>
  <xr:revisionPtr revIDLastSave="0" documentId="13_ncr:1_{E4815D39-A171-4289-AA87-7FF2D91A02FC}" xr6:coauthVersionLast="36" xr6:coauthVersionMax="36" xr10:uidLastSave="{00000000-0000-0000-0000-000000000000}"/>
  <bookViews>
    <workbookView xWindow="0" yWindow="0" windowWidth="19245" windowHeight="7695" xr2:uid="{00000000-000D-0000-FFFF-FFFF00000000}"/>
  </bookViews>
  <sheets>
    <sheet name="収支予算書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L17" i="2"/>
  <c r="L16" i="2"/>
  <c r="L15" i="2"/>
  <c r="L14" i="2"/>
  <c r="L13" i="2"/>
  <c r="E13" i="2"/>
  <c r="K12" i="2"/>
  <c r="J12" i="2"/>
  <c r="E12" i="2"/>
  <c r="L11" i="2"/>
  <c r="E11" i="2"/>
  <c r="L10" i="2"/>
  <c r="E10" i="2"/>
  <c r="L9" i="2"/>
  <c r="E9" i="2"/>
  <c r="L8" i="2"/>
  <c r="E8" i="2"/>
  <c r="L7" i="2"/>
  <c r="E7" i="2"/>
  <c r="L6" i="2"/>
  <c r="E6" i="2"/>
  <c r="K5" i="2"/>
  <c r="J5" i="2"/>
  <c r="D5" i="2"/>
  <c r="D19" i="2" s="1"/>
  <c r="C5" i="2"/>
  <c r="J19" i="1"/>
  <c r="L6" i="1"/>
  <c r="L7" i="1"/>
  <c r="L8" i="1"/>
  <c r="L9" i="1"/>
  <c r="L10" i="1"/>
  <c r="L11" i="1"/>
  <c r="L13" i="1"/>
  <c r="L14" i="1"/>
  <c r="L15" i="1"/>
  <c r="L16" i="1"/>
  <c r="L17" i="1"/>
  <c r="L18" i="1"/>
  <c r="K12" i="1"/>
  <c r="K19" i="1" s="1"/>
  <c r="J12" i="1"/>
  <c r="K5" i="1"/>
  <c r="J5" i="1"/>
  <c r="L5" i="1" s="1"/>
  <c r="E6" i="1"/>
  <c r="E7" i="1"/>
  <c r="E8" i="1"/>
  <c r="E9" i="1"/>
  <c r="E10" i="1"/>
  <c r="E11" i="1"/>
  <c r="E12" i="1"/>
  <c r="E13" i="1"/>
  <c r="C19" i="1"/>
  <c r="D5" i="1"/>
  <c r="D19" i="1" s="1"/>
  <c r="E19" i="1" s="1"/>
  <c r="C5" i="1"/>
  <c r="E5" i="1" s="1"/>
  <c r="L19" i="1" l="1"/>
  <c r="L12" i="1"/>
  <c r="K19" i="2"/>
  <c r="L12" i="2"/>
  <c r="L5" i="2"/>
  <c r="E5" i="2"/>
  <c r="J19" i="2"/>
  <c r="L19" i="2" s="1"/>
  <c r="C19" i="2"/>
  <c r="E19" i="2" s="1"/>
</calcChain>
</file>

<file path=xl/sharedStrings.xml><?xml version="1.0" encoding="utf-8"?>
<sst xmlns="http://schemas.openxmlformats.org/spreadsheetml/2006/main" count="121" uniqueCount="56">
  <si>
    <t>１　収入の部</t>
    <rPh sb="2" eb="4">
      <t>シュウニュウ</t>
    </rPh>
    <rPh sb="5" eb="6">
      <t>ブ</t>
    </rPh>
    <phoneticPr fontId="1"/>
  </si>
  <si>
    <t>科目</t>
    <rPh sb="0" eb="2">
      <t>カモク</t>
    </rPh>
    <phoneticPr fontId="1"/>
  </si>
  <si>
    <t>会費</t>
    <rPh sb="0" eb="2">
      <t>カイヒ</t>
    </rPh>
    <phoneticPr fontId="1"/>
  </si>
  <si>
    <t>一般会費</t>
    <rPh sb="0" eb="2">
      <t>イッパン</t>
    </rPh>
    <rPh sb="2" eb="4">
      <t>カイヒ</t>
    </rPh>
    <phoneticPr fontId="1"/>
  </si>
  <si>
    <t>特別会費</t>
    <rPh sb="0" eb="2">
      <t>トクベツ</t>
    </rPh>
    <rPh sb="2" eb="4">
      <t>カイヒ</t>
    </rPh>
    <phoneticPr fontId="1"/>
  </si>
  <si>
    <t>補助金収入</t>
    <rPh sb="0" eb="3">
      <t>ホジョキン</t>
    </rPh>
    <rPh sb="3" eb="5">
      <t>シュウニュウ</t>
    </rPh>
    <phoneticPr fontId="1"/>
  </si>
  <si>
    <t>助成金収入</t>
    <rPh sb="0" eb="3">
      <t>ジョセイキン</t>
    </rPh>
    <rPh sb="3" eb="5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</si>
  <si>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</si>
  <si>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事業収入</t>
    <rPh sb="0" eb="2">
      <t>ジギョウ</t>
    </rPh>
    <rPh sb="2" eb="4">
      <t>シュウニュウ</t>
    </rPh>
    <phoneticPr fontId="1"/>
  </si>
  <si>
    <t>雑収入</t>
    <rPh sb="0" eb="1">
      <t>ザツ</t>
    </rPh>
    <rPh sb="1" eb="3">
      <t>シュウニュウ</t>
    </rPh>
    <phoneticPr fontId="1"/>
  </si>
  <si>
    <t>繰越金収入</t>
    <rPh sb="0" eb="3">
      <t>クリコシキン</t>
    </rPh>
    <rPh sb="3" eb="5">
      <t>シュウニュウ</t>
    </rPh>
    <phoneticPr fontId="1"/>
  </si>
  <si>
    <t>本年度予算額</t>
    <rPh sb="0" eb="3">
      <t>ホンネンド</t>
    </rPh>
    <rPh sb="3" eb="6">
      <t>ヨサンガク</t>
    </rPh>
    <phoneticPr fontId="1"/>
  </si>
  <si>
    <t>前年度予算額</t>
    <rPh sb="0" eb="3">
      <t>ゼンネンド</t>
    </rPh>
    <rPh sb="3" eb="6">
      <t>ヨサンガク</t>
    </rPh>
    <phoneticPr fontId="1"/>
  </si>
  <si>
    <t>増減（△印減額）</t>
    <rPh sb="0" eb="2">
      <t>ゾウゲン</t>
    </rPh>
    <rPh sb="4" eb="5">
      <t>イン</t>
    </rPh>
    <rPh sb="5" eb="7">
      <t>ゲンガク</t>
    </rPh>
    <phoneticPr fontId="1"/>
  </si>
  <si>
    <t>２　支出の部</t>
    <rPh sb="2" eb="4">
      <t>シシュツ</t>
    </rPh>
    <rPh sb="5" eb="6">
      <t>ブ</t>
    </rPh>
    <phoneticPr fontId="1"/>
  </si>
  <si>
    <t>運営費</t>
    <rPh sb="0" eb="3">
      <t>ウンエイヒ</t>
    </rPh>
    <phoneticPr fontId="1"/>
  </si>
  <si>
    <t>①</t>
    <phoneticPr fontId="1"/>
  </si>
  <si>
    <t>会議費</t>
    <rPh sb="0" eb="3">
      <t>カイギヒ</t>
    </rPh>
    <phoneticPr fontId="1"/>
  </si>
  <si>
    <t>旅費</t>
    <rPh sb="0" eb="2">
      <t>リョヒ</t>
    </rPh>
    <phoneticPr fontId="1"/>
  </si>
  <si>
    <t>事務諸費</t>
    <rPh sb="0" eb="2">
      <t>ジム</t>
    </rPh>
    <rPh sb="2" eb="4">
      <t>ショヒ</t>
    </rPh>
    <phoneticPr fontId="1"/>
  </si>
  <si>
    <t>慶弔費</t>
    <rPh sb="0" eb="2">
      <t>ケイチョウ</t>
    </rPh>
    <rPh sb="2" eb="3">
      <t>ヒ</t>
    </rPh>
    <phoneticPr fontId="1"/>
  </si>
  <si>
    <t>分担金</t>
    <rPh sb="0" eb="3">
      <t>ブンタンキン</t>
    </rPh>
    <phoneticPr fontId="1"/>
  </si>
  <si>
    <t>雑費</t>
    <rPh sb="0" eb="2">
      <t>ザッピ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</si>
  <si>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</si>
  <si>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</si>
  <si>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</si>
  <si>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</si>
  <si>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</si>
  <si>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活動費</t>
    <rPh sb="0" eb="3">
      <t>カツドウヒ</t>
    </rPh>
    <phoneticPr fontId="1"/>
  </si>
  <si>
    <t>地域活動費</t>
    <rPh sb="0" eb="2">
      <t>チイキ</t>
    </rPh>
    <rPh sb="2" eb="5">
      <t>カツドウヒ</t>
    </rPh>
    <phoneticPr fontId="1"/>
  </si>
  <si>
    <t>教養活動費</t>
    <rPh sb="0" eb="2">
      <t>キョウヨウ</t>
    </rPh>
    <rPh sb="2" eb="5">
      <t>カツドウヒ</t>
    </rPh>
    <phoneticPr fontId="1"/>
  </si>
  <si>
    <t>健康活動費</t>
    <rPh sb="0" eb="2">
      <t>ケンコウ</t>
    </rPh>
    <rPh sb="2" eb="5">
      <t>カツドウヒ</t>
    </rPh>
    <phoneticPr fontId="1"/>
  </si>
  <si>
    <t>レクリエーション費</t>
    <rPh sb="8" eb="9">
      <t>ヒ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</si>
  <si>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</si>
  <si>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</si>
  <si>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内
　訳</t>
    <rPh sb="0" eb="1">
      <t>ウチ</t>
    </rPh>
    <rPh sb="3" eb="4">
      <t>ワケ</t>
    </rPh>
    <phoneticPr fontId="1"/>
  </si>
  <si>
    <t>内
訳</t>
    <rPh sb="0" eb="1">
      <t>ウチ</t>
    </rPh>
    <rPh sb="3" eb="4">
      <t>ワケ</t>
    </rPh>
    <phoneticPr fontId="1"/>
  </si>
  <si>
    <t>合　　計</t>
    <rPh sb="0" eb="1">
      <t>ア</t>
    </rPh>
    <rPh sb="3" eb="4">
      <t>ケイ</t>
    </rPh>
    <phoneticPr fontId="1"/>
  </si>
  <si>
    <t>（単位：円）</t>
    <rPh sb="1" eb="3">
      <t>タンイ</t>
    </rPh>
    <rPh sb="4" eb="5">
      <t>エン</t>
    </rPh>
    <phoneticPr fontId="1"/>
  </si>
  <si>
    <t>説  明</t>
    <rPh sb="0" eb="1">
      <t>セツ</t>
    </rPh>
    <rPh sb="3" eb="4">
      <t>メイ</t>
    </rPh>
    <phoneticPr fontId="1"/>
  </si>
  <si>
    <t>@1,000円×120人＝120,000円</t>
    <rPh sb="6" eb="7">
      <t>エン</t>
    </rPh>
    <rPh sb="11" eb="12">
      <t>ニン</t>
    </rPh>
    <rPh sb="20" eb="21">
      <t>エン</t>
    </rPh>
    <phoneticPr fontId="1"/>
  </si>
  <si>
    <t>児童と交流事業　@200×100人＝20,000円</t>
    <rPh sb="0" eb="2">
      <t>ジドウ</t>
    </rPh>
    <rPh sb="3" eb="5">
      <t>コウリュウ</t>
    </rPh>
    <rPh sb="5" eb="7">
      <t>ジギョウ</t>
    </rPh>
    <rPh sb="16" eb="17">
      <t>ニン</t>
    </rPh>
    <rPh sb="24" eb="25">
      <t>エン</t>
    </rPh>
    <phoneticPr fontId="1"/>
  </si>
  <si>
    <t>市補助金（←必ず記入ください）</t>
    <rPh sb="0" eb="1">
      <t>シ</t>
    </rPh>
    <rPh sb="1" eb="4">
      <t>ホジョキン</t>
    </rPh>
    <rPh sb="6" eb="7">
      <t>カナラ</t>
    </rPh>
    <rPh sb="8" eb="10">
      <t>キニュウ</t>
    </rPh>
    <phoneticPr fontId="1"/>
  </si>
  <si>
    <t>地域支え合い事業助成　5,000円　町内会　75,000円</t>
    <rPh sb="0" eb="2">
      <t>チイキ</t>
    </rPh>
    <rPh sb="2" eb="3">
      <t>ササ</t>
    </rPh>
    <rPh sb="4" eb="5">
      <t>ア</t>
    </rPh>
    <rPh sb="6" eb="8">
      <t>ジギョウ</t>
    </rPh>
    <rPh sb="8" eb="10">
      <t>ジョセイ</t>
    </rPh>
    <rPh sb="16" eb="17">
      <t>エン</t>
    </rPh>
    <rPh sb="18" eb="20">
      <t>チョウナイ</t>
    </rPh>
    <rPh sb="20" eb="21">
      <t>カイ</t>
    </rPh>
    <rPh sb="28" eb="29">
      <t>エン</t>
    </rPh>
    <phoneticPr fontId="1"/>
  </si>
  <si>
    <t>廃品回収代　45,000円　野菜売上代　70,000円</t>
    <rPh sb="0" eb="2">
      <t>ハイヒン</t>
    </rPh>
    <rPh sb="2" eb="4">
      <t>カイシュウ</t>
    </rPh>
    <rPh sb="4" eb="5">
      <t>ダイ</t>
    </rPh>
    <rPh sb="12" eb="13">
      <t>エン</t>
    </rPh>
    <rPh sb="14" eb="16">
      <t>ヤサイ</t>
    </rPh>
    <rPh sb="16" eb="18">
      <t>ウリアゲ</t>
    </rPh>
    <rPh sb="18" eb="19">
      <t>ダイ</t>
    </rPh>
    <rPh sb="26" eb="27">
      <t>エン</t>
    </rPh>
    <phoneticPr fontId="1"/>
  </si>
  <si>
    <t>預金利子　外</t>
    <rPh sb="0" eb="2">
      <t>ヨキン</t>
    </rPh>
    <rPh sb="2" eb="4">
      <t>リシ</t>
    </rPh>
    <rPh sb="5" eb="6">
      <t>ホカ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</si>
  <si>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</si>
  <si>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総会、役員会</t>
    <rPh sb="0" eb="2">
      <t>ソウカイ</t>
    </rPh>
    <rPh sb="3" eb="6">
      <t>ヤクインカイ</t>
    </rPh>
    <phoneticPr fontId="1"/>
  </si>
  <si>
    <t>印刷費、事務用品費</t>
    <rPh sb="0" eb="2">
      <t>インサツ</t>
    </rPh>
    <rPh sb="2" eb="3">
      <t>ヒ</t>
    </rPh>
    <rPh sb="4" eb="6">
      <t>ジム</t>
    </rPh>
    <rPh sb="6" eb="8">
      <t>ヨウヒン</t>
    </rPh>
    <rPh sb="8" eb="9">
      <t>ヒ</t>
    </rPh>
    <phoneticPr fontId="1"/>
  </si>
  <si>
    <t>祝金、香典等</t>
    <rPh sb="0" eb="1">
      <t>イワイ</t>
    </rPh>
    <rPh sb="1" eb="2">
      <t>キン</t>
    </rPh>
    <rPh sb="3" eb="5">
      <t>コウデン</t>
    </rPh>
    <rPh sb="5" eb="6">
      <t>トウ</t>
    </rPh>
    <phoneticPr fontId="1"/>
  </si>
  <si>
    <t>市老連負担金　20,000円</t>
    <rPh sb="0" eb="1">
      <t>シ</t>
    </rPh>
    <rPh sb="1" eb="2">
      <t>ロウ</t>
    </rPh>
    <rPh sb="2" eb="3">
      <t>レン</t>
    </rPh>
    <rPh sb="3" eb="6">
      <t>フタンキン</t>
    </rPh>
    <rPh sb="13" eb="14">
      <t>エン</t>
    </rPh>
    <phoneticPr fontId="1"/>
  </si>
  <si>
    <t>老人農園活動費、廃品回収活動費</t>
    <rPh sb="0" eb="2">
      <t>ロウジン</t>
    </rPh>
    <rPh sb="2" eb="4">
      <t>ノウエン</t>
    </rPh>
    <rPh sb="4" eb="6">
      <t>カツドウ</t>
    </rPh>
    <rPh sb="6" eb="7">
      <t>ヒ</t>
    </rPh>
    <rPh sb="8" eb="10">
      <t>ハイヒン</t>
    </rPh>
    <rPh sb="10" eb="12">
      <t>カイシュウ</t>
    </rPh>
    <rPh sb="12" eb="14">
      <t>カツドウ</t>
    </rPh>
    <rPh sb="14" eb="15">
      <t>ヒ</t>
    </rPh>
    <phoneticPr fontId="1"/>
  </si>
  <si>
    <t>クラブ名</t>
    <rPh sb="3" eb="4">
      <t>メイ</t>
    </rPh>
    <phoneticPr fontId="1"/>
  </si>
  <si>
    <t>〇〇老人クラブ</t>
    <rPh sb="2" eb="4">
      <t>ロウジン</t>
    </rPh>
    <phoneticPr fontId="1"/>
  </si>
  <si>
    <r>
      <rPr>
        <b/>
        <sz val="14"/>
        <color rgb="FFFF0000"/>
        <rFont val="HG丸ｺﾞｼｯｸM-PRO"/>
        <family val="3"/>
        <charset val="128"/>
      </rPr>
      <t>令和〇年度</t>
    </r>
    <r>
      <rPr>
        <sz val="14"/>
        <color theme="1"/>
        <rFont val="ＭＳ Ｐゴシック"/>
        <family val="2"/>
        <charset val="128"/>
        <scheme val="minor"/>
      </rPr>
      <t>収支予算書</t>
    </r>
    <rPh sb="0" eb="1">
      <t>レイ</t>
    </rPh>
    <rPh sb="1" eb="2">
      <t>ワ</t>
    </rPh>
    <rPh sb="3" eb="5">
      <t>ネンド</t>
    </rPh>
    <rPh sb="5" eb="7">
      <t>シュウシ</t>
    </rPh>
    <rPh sb="7" eb="10">
      <t>ヨサンショ</t>
    </rPh>
    <phoneticPr fontId="1"/>
  </si>
  <si>
    <t>令和  年度収支予算書</t>
    <rPh sb="0" eb="1">
      <t>レイ</t>
    </rPh>
    <rPh sb="1" eb="2">
      <t>ワ</t>
    </rPh>
    <rPh sb="4" eb="6">
      <t>ネンド</t>
    </rPh>
    <rPh sb="6" eb="8">
      <t>シュウシ</t>
    </rPh>
    <rPh sb="8" eb="11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</si>
</sst>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rgb="FFFF0000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2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4" xfId="0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 shrinkToFit="1"/>
    </xf>
    <xf numFmtId="49" fontId="9" fillId="0" borderId="1" xfId="0" applyNumberFormat="1" applyFont="1" applyBorder="1" applyAlignment="1">
      <alignment vertical="center" wrapText="1"/>
    </xf>
    <xf numFmtId="49" fontId="9" fillId="0" borderId="7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0</xdr:row>
      <xdr:rowOff>257175</xdr:rowOff>
    </xdr:from>
    <xdr:to>
      <xdr:col>5</xdr:col>
      <xdr:colOff>333375</xdr:colOff>
      <xdr:row>2</xdr:row>
      <xdr:rowOff>190500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43200" y="257175"/>
          <a:ext cx="1304925" cy="438150"/>
        </a:xfrm>
        <a:prstGeom prst="wedgeRoundRectCallout">
          <a:avLst>
            <a:gd name="adj1" fmla="val -31052"/>
            <a:gd name="adj2" fmla="val 79891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本年度－前年度</a:t>
          </a:r>
        </a:p>
      </xdr:txBody>
    </xdr:sp>
    <xdr:clientData/>
  </xdr:twoCellAnchor>
  <xdr:twoCellAnchor>
    <xdr:from>
      <xdr:col>9</xdr:col>
      <xdr:colOff>190500</xdr:colOff>
      <xdr:row>0</xdr:row>
      <xdr:rowOff>247650</xdr:rowOff>
    </xdr:from>
    <xdr:to>
      <xdr:col>10</xdr:col>
      <xdr:colOff>685800</xdr:colOff>
      <xdr:row>2</xdr:row>
      <xdr:rowOff>180975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905625" y="247650"/>
          <a:ext cx="1304925" cy="438150"/>
        </a:xfrm>
        <a:prstGeom prst="wedgeRoundRectCallout">
          <a:avLst>
            <a:gd name="adj1" fmla="val 71138"/>
            <a:gd name="adj2" fmla="val 75544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本年度－前年度</a:t>
          </a:r>
        </a:p>
      </xdr:txBody>
    </xdr:sp>
    <xdr:clientData/>
  </xdr:twoCellAnchor>
  <xdr:twoCellAnchor>
    <xdr:from>
      <xdr:col>5</xdr:col>
      <xdr:colOff>561975</xdr:colOff>
      <xdr:row>0</xdr:row>
      <xdr:rowOff>152400</xdr:rowOff>
    </xdr:from>
    <xdr:to>
      <xdr:col>8</xdr:col>
      <xdr:colOff>742950</xdr:colOff>
      <xdr:row>2</xdr:row>
      <xdr:rowOff>57150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76725" y="152400"/>
          <a:ext cx="2228850" cy="409575"/>
        </a:xfrm>
        <a:prstGeom prst="ellipse">
          <a:avLst/>
        </a:prstGeom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zoomScaleNormal="100" workbookViewId="0"/>
  </sheetViews>
  <sheetFormatPr defaultRowHeight="13.5" x14ac:dyDescent="0.15"/>
  <cols>
    <col min="1" max="1" width="3.125" customWidth="1"/>
    <col min="2" max="2" width="12.5" customWidth="1"/>
    <col min="3" max="4" width="10.625" customWidth="1"/>
    <col min="5" max="5" width="11.625" customWidth="1"/>
    <col min="6" max="6" width="20.625" customWidth="1"/>
    <col min="7" max="8" width="3.125" customWidth="1"/>
    <col min="9" max="9" width="12.5" customWidth="1"/>
    <col min="10" max="11" width="10.625" customWidth="1"/>
    <col min="12" max="12" width="11.625" customWidth="1"/>
    <col min="13" max="13" width="20.625" customWidth="1"/>
  </cols>
  <sheetData>
    <row r="1" spans="1:13" s="11" customFormat="1" ht="26.25" customHeight="1" x14ac:dyDescent="0.15">
      <c r="A1" s="11" t="s">
        <v>55</v>
      </c>
      <c r="L1" s="27" t="s">
        <v>52</v>
      </c>
      <c r="M1" s="26"/>
    </row>
    <row r="3" spans="1:13" ht="26.25" customHeight="1" x14ac:dyDescent="0.15">
      <c r="A3" t="s">
        <v>0</v>
      </c>
      <c r="F3" s="14"/>
      <c r="G3" t="s">
        <v>14</v>
      </c>
      <c r="M3" s="13" t="s">
        <v>38</v>
      </c>
    </row>
    <row r="4" spans="1:13" ht="30" customHeight="1" x14ac:dyDescent="0.15">
      <c r="A4" s="30" t="s">
        <v>1</v>
      </c>
      <c r="B4" s="30"/>
      <c r="C4" s="19" t="s">
        <v>11</v>
      </c>
      <c r="D4" s="20" t="s">
        <v>12</v>
      </c>
      <c r="E4" s="20" t="s">
        <v>13</v>
      </c>
      <c r="F4" s="12" t="s">
        <v>39</v>
      </c>
      <c r="G4" s="31" t="s">
        <v>1</v>
      </c>
      <c r="H4" s="30"/>
      <c r="I4" s="30"/>
      <c r="J4" s="19" t="s">
        <v>11</v>
      </c>
      <c r="K4" s="20" t="s">
        <v>12</v>
      </c>
      <c r="L4" s="20" t="s">
        <v>13</v>
      </c>
      <c r="M4" s="1" t="s">
        <v>39</v>
      </c>
    </row>
    <row r="5" spans="1:13" ht="30" customHeight="1" x14ac:dyDescent="0.15">
      <c r="A5" s="6">
        <v>1</v>
      </c>
      <c r="B5" s="4" t="s">
        <v>2</v>
      </c>
      <c r="C5" s="18">
        <f>SUM(C6:C7)</f>
        <v>0</v>
      </c>
      <c r="D5" s="18">
        <f>SUM(D6:D7)</f>
        <v>0</v>
      </c>
      <c r="E5" s="18">
        <f>C5-D5</f>
        <v>0</v>
      </c>
      <c r="F5" s="24"/>
      <c r="G5" s="5">
        <v>1</v>
      </c>
      <c r="H5" s="4" t="s">
        <v>15</v>
      </c>
      <c r="I5" s="2"/>
      <c r="J5" s="18">
        <f>SUM(J6:J11)</f>
        <v>0</v>
      </c>
      <c r="K5" s="18">
        <f>SUM(K6:K11)</f>
        <v>0</v>
      </c>
      <c r="L5" s="18">
        <f>J5-K5</f>
        <v>0</v>
      </c>
      <c r="M5" s="25"/>
    </row>
    <row r="6" spans="1:13" ht="30" customHeight="1" x14ac:dyDescent="0.15">
      <c r="A6" s="32" t="s">
        <v>35</v>
      </c>
      <c r="B6" s="2" t="s">
        <v>3</v>
      </c>
      <c r="C6" s="18"/>
      <c r="D6" s="18"/>
      <c r="E6" s="18">
        <f t="shared" ref="E6:E19" si="0">C6-D6</f>
        <v>0</v>
      </c>
      <c r="F6" s="24"/>
      <c r="G6" s="36" t="s">
        <v>36</v>
      </c>
      <c r="H6" s="6" t="s">
        <v>16</v>
      </c>
      <c r="I6" s="4" t="s">
        <v>17</v>
      </c>
      <c r="J6" s="18"/>
      <c r="K6" s="18"/>
      <c r="L6" s="18">
        <f t="shared" ref="L6:L19" si="1">J6-K6</f>
        <v>0</v>
      </c>
      <c r="M6" s="25"/>
    </row>
    <row r="7" spans="1:13" ht="30" customHeight="1" x14ac:dyDescent="0.15">
      <c r="A7" s="33"/>
      <c r="B7" s="2" t="s">
        <v>4</v>
      </c>
      <c r="C7" s="18"/>
      <c r="D7" s="18"/>
      <c r="E7" s="18">
        <f t="shared" si="0"/>
        <v>0</v>
      </c>
      <c r="F7" s="24"/>
      <c r="G7" s="37"/>
      <c r="H7" s="6" t="s">
        <v>23</v>
      </c>
      <c r="I7" s="4" t="s">
        <v>18</v>
      </c>
      <c r="J7" s="18"/>
      <c r="K7" s="18"/>
      <c r="L7" s="18">
        <f t="shared" si="1"/>
        <v>0</v>
      </c>
      <c r="M7" s="25"/>
    </row>
    <row r="8" spans="1:13" ht="30" customHeight="1" x14ac:dyDescent="0.15">
      <c r="A8" s="6">
        <v>2</v>
      </c>
      <c r="B8" s="4" t="s">
        <v>5</v>
      </c>
      <c r="C8" s="18"/>
      <c r="D8" s="18"/>
      <c r="E8" s="18">
        <f t="shared" si="0"/>
        <v>0</v>
      </c>
      <c r="F8" s="24"/>
      <c r="G8" s="37"/>
      <c r="H8" s="6" t="s">
        <v>24</v>
      </c>
      <c r="I8" s="4" t="s">
        <v>19</v>
      </c>
      <c r="J8" s="18"/>
      <c r="K8" s="18"/>
      <c r="L8" s="18">
        <f t="shared" si="1"/>
        <v>0</v>
      </c>
      <c r="M8" s="25"/>
    </row>
    <row r="9" spans="1:13" ht="30" customHeight="1" x14ac:dyDescent="0.15">
      <c r="A9" s="6">
        <v>3</v>
      </c>
      <c r="B9" s="4" t="s">
        <v>6</v>
      </c>
      <c r="C9" s="18"/>
      <c r="D9" s="18"/>
      <c r="E9" s="18">
        <f t="shared" si="0"/>
        <v>0</v>
      </c>
      <c r="F9" s="24"/>
      <c r="G9" s="37"/>
      <c r="H9" s="6" t="s">
        <v>25</v>
      </c>
      <c r="I9" s="4" t="s">
        <v>20</v>
      </c>
      <c r="J9" s="18"/>
      <c r="K9" s="18"/>
      <c r="L9" s="18">
        <f t="shared" si="1"/>
        <v>0</v>
      </c>
      <c r="M9" s="25"/>
    </row>
    <row r="10" spans="1:13" ht="30" customHeight="1" x14ac:dyDescent="0.15">
      <c r="A10" s="6">
        <v>4</v>
      </c>
      <c r="B10" s="4" t="s">
        <v>7</v>
      </c>
      <c r="C10" s="18"/>
      <c r="D10" s="18"/>
      <c r="E10" s="18">
        <f t="shared" si="0"/>
        <v>0</v>
      </c>
      <c r="F10" s="24"/>
      <c r="G10" s="37"/>
      <c r="H10" s="6" t="s">
        <v>26</v>
      </c>
      <c r="I10" s="4" t="s">
        <v>21</v>
      </c>
      <c r="J10" s="18"/>
      <c r="K10" s="18"/>
      <c r="L10" s="18">
        <f t="shared" si="1"/>
        <v>0</v>
      </c>
      <c r="M10" s="25"/>
    </row>
    <row r="11" spans="1:13" ht="30" customHeight="1" x14ac:dyDescent="0.15">
      <c r="A11" s="6">
        <v>5</v>
      </c>
      <c r="B11" s="4" t="s">
        <v>8</v>
      </c>
      <c r="C11" s="18"/>
      <c r="D11" s="18"/>
      <c r="E11" s="18">
        <f t="shared" si="0"/>
        <v>0</v>
      </c>
      <c r="F11" s="24"/>
      <c r="G11" s="38"/>
      <c r="H11" s="6" t="s">
        <v>27</v>
      </c>
      <c r="I11" s="4" t="s">
        <v>22</v>
      </c>
      <c r="J11" s="18"/>
      <c r="K11" s="18"/>
      <c r="L11" s="18">
        <f t="shared" si="1"/>
        <v>0</v>
      </c>
      <c r="M11" s="25"/>
    </row>
    <row r="12" spans="1:13" ht="30" customHeight="1" x14ac:dyDescent="0.15">
      <c r="A12" s="6">
        <v>6</v>
      </c>
      <c r="B12" s="4" t="s">
        <v>9</v>
      </c>
      <c r="C12" s="18"/>
      <c r="D12" s="18"/>
      <c r="E12" s="18">
        <f t="shared" si="0"/>
        <v>0</v>
      </c>
      <c r="F12" s="24"/>
      <c r="G12" s="5">
        <v>2</v>
      </c>
      <c r="H12" s="7" t="s">
        <v>28</v>
      </c>
      <c r="I12" s="4"/>
      <c r="J12" s="18">
        <f>SUM(J13:J17)</f>
        <v>0</v>
      </c>
      <c r="K12" s="18">
        <f>SUM(K13:K17)</f>
        <v>0</v>
      </c>
      <c r="L12" s="18">
        <f t="shared" si="1"/>
        <v>0</v>
      </c>
      <c r="M12" s="25"/>
    </row>
    <row r="13" spans="1:13" ht="30" customHeight="1" x14ac:dyDescent="0.15">
      <c r="A13" s="6">
        <v>7</v>
      </c>
      <c r="B13" s="4" t="s">
        <v>10</v>
      </c>
      <c r="C13" s="18"/>
      <c r="D13" s="18"/>
      <c r="E13" s="18">
        <f t="shared" si="0"/>
        <v>0</v>
      </c>
      <c r="F13" s="24"/>
      <c r="G13" s="36" t="s">
        <v>36</v>
      </c>
      <c r="H13" s="6" t="s">
        <v>16</v>
      </c>
      <c r="I13" s="8" t="s">
        <v>29</v>
      </c>
      <c r="J13" s="18"/>
      <c r="K13" s="18"/>
      <c r="L13" s="18">
        <f t="shared" si="1"/>
        <v>0</v>
      </c>
      <c r="M13" s="25"/>
    </row>
    <row r="14" spans="1:13" ht="30" customHeight="1" x14ac:dyDescent="0.15">
      <c r="A14" s="3"/>
      <c r="B14" s="4"/>
      <c r="C14" s="18"/>
      <c r="D14" s="18"/>
      <c r="E14" s="18"/>
      <c r="F14" s="24"/>
      <c r="G14" s="37"/>
      <c r="H14" s="6" t="s">
        <v>23</v>
      </c>
      <c r="I14" s="9" t="s">
        <v>30</v>
      </c>
      <c r="J14" s="18"/>
      <c r="K14" s="18"/>
      <c r="L14" s="18">
        <f t="shared" si="1"/>
        <v>0</v>
      </c>
      <c r="M14" s="25"/>
    </row>
    <row r="15" spans="1:13" ht="30" customHeight="1" x14ac:dyDescent="0.15">
      <c r="A15" s="3"/>
      <c r="B15" s="4"/>
      <c r="C15" s="18"/>
      <c r="D15" s="18"/>
      <c r="E15" s="18"/>
      <c r="F15" s="24"/>
      <c r="G15" s="37"/>
      <c r="H15" s="6" t="s">
        <v>24</v>
      </c>
      <c r="I15" s="9" t="s">
        <v>31</v>
      </c>
      <c r="J15" s="18"/>
      <c r="K15" s="18"/>
      <c r="L15" s="18">
        <f t="shared" si="1"/>
        <v>0</v>
      </c>
      <c r="M15" s="25"/>
    </row>
    <row r="16" spans="1:13" ht="30" customHeight="1" x14ac:dyDescent="0.15">
      <c r="A16" s="3"/>
      <c r="B16" s="4"/>
      <c r="C16" s="18"/>
      <c r="D16" s="18"/>
      <c r="E16" s="18"/>
      <c r="F16" s="24"/>
      <c r="G16" s="37"/>
      <c r="H16" s="6" t="s">
        <v>25</v>
      </c>
      <c r="I16" s="10" t="s">
        <v>32</v>
      </c>
      <c r="J16" s="18"/>
      <c r="K16" s="18"/>
      <c r="L16" s="18">
        <f t="shared" si="1"/>
        <v>0</v>
      </c>
      <c r="M16" s="25"/>
    </row>
    <row r="17" spans="1:13" ht="30" customHeight="1" x14ac:dyDescent="0.15">
      <c r="A17" s="3"/>
      <c r="B17" s="4"/>
      <c r="C17" s="18"/>
      <c r="D17" s="18"/>
      <c r="E17" s="18"/>
      <c r="F17" s="24"/>
      <c r="G17" s="38"/>
      <c r="H17" s="6" t="s">
        <v>26</v>
      </c>
      <c r="I17" s="4" t="s">
        <v>33</v>
      </c>
      <c r="J17" s="18"/>
      <c r="K17" s="18"/>
      <c r="L17" s="18">
        <f t="shared" si="1"/>
        <v>0</v>
      </c>
      <c r="M17" s="25"/>
    </row>
    <row r="18" spans="1:13" ht="30" customHeight="1" x14ac:dyDescent="0.15">
      <c r="A18" s="3"/>
      <c r="B18" s="4"/>
      <c r="C18" s="18"/>
      <c r="D18" s="18"/>
      <c r="E18" s="18"/>
      <c r="F18" s="24"/>
      <c r="G18" s="5">
        <v>3</v>
      </c>
      <c r="H18" s="4" t="s">
        <v>34</v>
      </c>
      <c r="I18" s="2"/>
      <c r="J18" s="18"/>
      <c r="K18" s="18"/>
      <c r="L18" s="18">
        <f t="shared" si="1"/>
        <v>0</v>
      </c>
      <c r="M18" s="25"/>
    </row>
    <row r="19" spans="1:13" ht="30" customHeight="1" x14ac:dyDescent="0.15">
      <c r="A19" s="34" t="s">
        <v>37</v>
      </c>
      <c r="B19" s="31"/>
      <c r="C19" s="18">
        <f>C5+C8+C9+C10+C11+C12+C13</f>
        <v>0</v>
      </c>
      <c r="D19" s="18">
        <f>D5+D8+D9+D10+D11+D12+D13</f>
        <v>0</v>
      </c>
      <c r="E19" s="18">
        <f t="shared" si="0"/>
        <v>0</v>
      </c>
      <c r="F19" s="24"/>
      <c r="G19" s="35" t="s">
        <v>37</v>
      </c>
      <c r="H19" s="35"/>
      <c r="I19" s="31"/>
      <c r="J19" s="18">
        <f>J5+J12+J18</f>
        <v>0</v>
      </c>
      <c r="K19" s="18">
        <f>K5+K12+K18</f>
        <v>0</v>
      </c>
      <c r="L19" s="18">
        <f t="shared" si="1"/>
        <v>0</v>
      </c>
      <c r="M19" s="25"/>
    </row>
  </sheetData>
  <mergeCells count="7">
    <mergeCell ref="A4:B4"/>
    <mergeCell ref="G4:I4"/>
    <mergeCell ref="A6:A7"/>
    <mergeCell ref="A19:B19"/>
    <mergeCell ref="G19:I19"/>
    <mergeCell ref="G6:G11"/>
    <mergeCell ref="G13:G17"/>
  </mergeCells>
  <phoneticPr fontId="1"/>
  <pageMargins left="0.59055118110236227" right="0.59055118110236227" top="0.74803149606299213" bottom="0.74803149606299213" header="0.31496062992125984" footer="0.31496062992125984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"/>
  <sheetViews>
    <sheetView topLeftCell="A16" zoomScaleNormal="100" workbookViewId="0">
      <selection activeCell="D5" sqref="D5"/>
    </sheetView>
  </sheetViews>
  <sheetFormatPr defaultRowHeight="13.5" x14ac:dyDescent="0.15"/>
  <cols>
    <col min="1" max="1" width="3.125" customWidth="1"/>
    <col min="2" max="2" width="12.5" customWidth="1"/>
    <col min="3" max="4" width="10.625" customWidth="1"/>
    <col min="5" max="5" width="11.875" customWidth="1"/>
    <col min="6" max="6" width="20.625" customWidth="1"/>
    <col min="7" max="8" width="3.125" customWidth="1"/>
    <col min="9" max="9" width="12.5" customWidth="1"/>
    <col min="10" max="11" width="10.625" customWidth="1"/>
    <col min="12" max="12" width="11.625" customWidth="1"/>
    <col min="13" max="13" width="20.625" customWidth="1"/>
  </cols>
  <sheetData>
    <row r="1" spans="1:13" s="11" customFormat="1" ht="26.25" customHeight="1" x14ac:dyDescent="0.15">
      <c r="A1" s="29" t="s">
        <v>54</v>
      </c>
      <c r="L1" s="27" t="s">
        <v>52</v>
      </c>
      <c r="M1" s="28" t="s">
        <v>53</v>
      </c>
    </row>
    <row r="3" spans="1:13" ht="26.25" customHeight="1" x14ac:dyDescent="0.15">
      <c r="A3" t="s">
        <v>0</v>
      </c>
      <c r="F3" s="14"/>
      <c r="G3" t="s">
        <v>14</v>
      </c>
      <c r="M3" s="13" t="s">
        <v>38</v>
      </c>
    </row>
    <row r="4" spans="1:13" ht="30" customHeight="1" x14ac:dyDescent="0.15">
      <c r="A4" s="30" t="s">
        <v>1</v>
      </c>
      <c r="B4" s="30"/>
      <c r="C4" s="19" t="s">
        <v>11</v>
      </c>
      <c r="D4" s="20" t="s">
        <v>12</v>
      </c>
      <c r="E4" s="20" t="s">
        <v>13</v>
      </c>
      <c r="F4" s="12" t="s">
        <v>39</v>
      </c>
      <c r="G4" s="31" t="s">
        <v>1</v>
      </c>
      <c r="H4" s="30"/>
      <c r="I4" s="30"/>
      <c r="J4" s="19" t="s">
        <v>11</v>
      </c>
      <c r="K4" s="20" t="s">
        <v>12</v>
      </c>
      <c r="L4" s="20" t="s">
        <v>13</v>
      </c>
      <c r="M4" s="15" t="s">
        <v>39</v>
      </c>
    </row>
    <row r="5" spans="1:13" ht="30" customHeight="1" x14ac:dyDescent="0.15">
      <c r="A5" s="16">
        <v>1</v>
      </c>
      <c r="B5" s="4" t="s">
        <v>2</v>
      </c>
      <c r="C5" s="21">
        <f>SUM(C6:C7)</f>
        <v>140000</v>
      </c>
      <c r="D5" s="21">
        <f>SUM(D6:D7)</f>
        <v>140000</v>
      </c>
      <c r="E5" s="21">
        <f>C5-D5</f>
        <v>0</v>
      </c>
      <c r="F5" s="23"/>
      <c r="G5" s="17">
        <v>1</v>
      </c>
      <c r="H5" s="4" t="s">
        <v>15</v>
      </c>
      <c r="I5" s="2"/>
      <c r="J5" s="21">
        <f>SUM(J6:J11)</f>
        <v>112000</v>
      </c>
      <c r="K5" s="21">
        <f>SUM(K6:K11)</f>
        <v>104000</v>
      </c>
      <c r="L5" s="21">
        <f>J5-K5</f>
        <v>8000</v>
      </c>
      <c r="M5" s="22"/>
    </row>
    <row r="6" spans="1:13" ht="30" customHeight="1" x14ac:dyDescent="0.15">
      <c r="A6" s="32" t="s">
        <v>35</v>
      </c>
      <c r="B6" s="2" t="s">
        <v>3</v>
      </c>
      <c r="C6" s="21">
        <v>120000</v>
      </c>
      <c r="D6" s="21">
        <v>120000</v>
      </c>
      <c r="E6" s="21">
        <f t="shared" ref="E6:E19" si="0">C6-D6</f>
        <v>0</v>
      </c>
      <c r="F6" s="23" t="s">
        <v>40</v>
      </c>
      <c r="G6" s="36" t="s">
        <v>36</v>
      </c>
      <c r="H6" s="16" t="s">
        <v>16</v>
      </c>
      <c r="I6" s="4" t="s">
        <v>17</v>
      </c>
      <c r="J6" s="21">
        <v>35000</v>
      </c>
      <c r="K6" s="21">
        <v>25000</v>
      </c>
      <c r="L6" s="21">
        <f t="shared" ref="L6:L19" si="1">J6-K6</f>
        <v>10000</v>
      </c>
      <c r="M6" s="22" t="s">
        <v>47</v>
      </c>
    </row>
    <row r="7" spans="1:13" ht="30" customHeight="1" x14ac:dyDescent="0.15">
      <c r="A7" s="33"/>
      <c r="B7" s="2" t="s">
        <v>4</v>
      </c>
      <c r="C7" s="21">
        <v>20000</v>
      </c>
      <c r="D7" s="21">
        <v>20000</v>
      </c>
      <c r="E7" s="21">
        <f t="shared" si="0"/>
        <v>0</v>
      </c>
      <c r="F7" s="23" t="s">
        <v>41</v>
      </c>
      <c r="G7" s="37"/>
      <c r="H7" s="16" t="s">
        <v>23</v>
      </c>
      <c r="I7" s="4" t="s">
        <v>18</v>
      </c>
      <c r="J7" s="21">
        <v>12000</v>
      </c>
      <c r="K7" s="21">
        <v>12000</v>
      </c>
      <c r="L7" s="21">
        <f t="shared" si="1"/>
        <v>0</v>
      </c>
      <c r="M7" s="22"/>
    </row>
    <row r="8" spans="1:13" ht="30" customHeight="1" x14ac:dyDescent="0.15">
      <c r="A8" s="16">
        <v>2</v>
      </c>
      <c r="B8" s="4" t="s">
        <v>5</v>
      </c>
      <c r="C8" s="21">
        <v>46560</v>
      </c>
      <c r="D8" s="21">
        <v>46560</v>
      </c>
      <c r="E8" s="21">
        <f t="shared" si="0"/>
        <v>0</v>
      </c>
      <c r="F8" s="23" t="s">
        <v>42</v>
      </c>
      <c r="G8" s="37"/>
      <c r="H8" s="16" t="s">
        <v>24</v>
      </c>
      <c r="I8" s="4" t="s">
        <v>19</v>
      </c>
      <c r="J8" s="21">
        <v>20000</v>
      </c>
      <c r="K8" s="21">
        <v>20000</v>
      </c>
      <c r="L8" s="21">
        <f t="shared" si="1"/>
        <v>0</v>
      </c>
      <c r="M8" s="22" t="s">
        <v>48</v>
      </c>
    </row>
    <row r="9" spans="1:13" ht="30" customHeight="1" x14ac:dyDescent="0.15">
      <c r="A9" s="16">
        <v>3</v>
      </c>
      <c r="B9" s="4" t="s">
        <v>6</v>
      </c>
      <c r="C9" s="21">
        <v>80000</v>
      </c>
      <c r="D9" s="21">
        <v>80000</v>
      </c>
      <c r="E9" s="21">
        <f t="shared" si="0"/>
        <v>0</v>
      </c>
      <c r="F9" s="23" t="s">
        <v>43</v>
      </c>
      <c r="G9" s="37"/>
      <c r="H9" s="16" t="s">
        <v>25</v>
      </c>
      <c r="I9" s="4" t="s">
        <v>20</v>
      </c>
      <c r="J9" s="21">
        <v>15000</v>
      </c>
      <c r="K9" s="21">
        <v>15000</v>
      </c>
      <c r="L9" s="21">
        <f t="shared" si="1"/>
        <v>0</v>
      </c>
      <c r="M9" s="22" t="s">
        <v>49</v>
      </c>
    </row>
    <row r="10" spans="1:13" ht="30" customHeight="1" x14ac:dyDescent="0.15">
      <c r="A10" s="16">
        <v>4</v>
      </c>
      <c r="B10" s="4" t="s">
        <v>7</v>
      </c>
      <c r="C10" s="21">
        <v>0</v>
      </c>
      <c r="D10" s="21">
        <v>10000</v>
      </c>
      <c r="E10" s="21">
        <f t="shared" si="0"/>
        <v>-10000</v>
      </c>
      <c r="F10" s="23"/>
      <c r="G10" s="37"/>
      <c r="H10" s="16" t="s">
        <v>26</v>
      </c>
      <c r="I10" s="4" t="s">
        <v>21</v>
      </c>
      <c r="J10" s="21">
        <v>20000</v>
      </c>
      <c r="K10" s="21">
        <v>25000</v>
      </c>
      <c r="L10" s="21">
        <f t="shared" si="1"/>
        <v>-5000</v>
      </c>
      <c r="M10" s="22" t="s">
        <v>50</v>
      </c>
    </row>
    <row r="11" spans="1:13" ht="30" customHeight="1" x14ac:dyDescent="0.15">
      <c r="A11" s="16">
        <v>5</v>
      </c>
      <c r="B11" s="4" t="s">
        <v>8</v>
      </c>
      <c r="C11" s="21">
        <v>115000</v>
      </c>
      <c r="D11" s="21">
        <v>125000</v>
      </c>
      <c r="E11" s="21">
        <f t="shared" si="0"/>
        <v>-10000</v>
      </c>
      <c r="F11" s="23" t="s">
        <v>44</v>
      </c>
      <c r="G11" s="38"/>
      <c r="H11" s="16" t="s">
        <v>27</v>
      </c>
      <c r="I11" s="4" t="s">
        <v>22</v>
      </c>
      <c r="J11" s="21">
        <v>10000</v>
      </c>
      <c r="K11" s="21">
        <v>7000</v>
      </c>
      <c r="L11" s="21">
        <f t="shared" si="1"/>
        <v>3000</v>
      </c>
      <c r="M11" s="22"/>
    </row>
    <row r="12" spans="1:13" ht="30" customHeight="1" x14ac:dyDescent="0.15">
      <c r="A12" s="16">
        <v>6</v>
      </c>
      <c r="B12" s="4" t="s">
        <v>9</v>
      </c>
      <c r="C12" s="21">
        <v>2440</v>
      </c>
      <c r="D12" s="21">
        <v>1440</v>
      </c>
      <c r="E12" s="21">
        <f t="shared" si="0"/>
        <v>1000</v>
      </c>
      <c r="F12" s="23" t="s">
        <v>45</v>
      </c>
      <c r="G12" s="17">
        <v>2</v>
      </c>
      <c r="H12" s="7" t="s">
        <v>28</v>
      </c>
      <c r="I12" s="4"/>
      <c r="J12" s="21">
        <f>SUM(J13:J17)</f>
        <v>280000</v>
      </c>
      <c r="K12" s="21">
        <f>SUM(K13:K17)</f>
        <v>303000</v>
      </c>
      <c r="L12" s="21">
        <f t="shared" si="1"/>
        <v>-23000</v>
      </c>
      <c r="M12" s="22"/>
    </row>
    <row r="13" spans="1:13" ht="30" customHeight="1" x14ac:dyDescent="0.15">
      <c r="A13" s="16">
        <v>7</v>
      </c>
      <c r="B13" s="4" t="s">
        <v>10</v>
      </c>
      <c r="C13" s="21">
        <v>16000</v>
      </c>
      <c r="D13" s="21">
        <v>17000</v>
      </c>
      <c r="E13" s="21">
        <f t="shared" si="0"/>
        <v>-1000</v>
      </c>
      <c r="F13" s="23" t="s">
        <v>46</v>
      </c>
      <c r="G13" s="36" t="s">
        <v>36</v>
      </c>
      <c r="H13" s="16" t="s">
        <v>16</v>
      </c>
      <c r="I13" s="8" t="s">
        <v>29</v>
      </c>
      <c r="J13" s="21">
        <v>93000</v>
      </c>
      <c r="K13" s="21">
        <v>90000</v>
      </c>
      <c r="L13" s="21">
        <f t="shared" si="1"/>
        <v>3000</v>
      </c>
      <c r="M13" s="22"/>
    </row>
    <row r="14" spans="1:13" ht="30" customHeight="1" x14ac:dyDescent="0.15">
      <c r="A14" s="3"/>
      <c r="B14" s="4"/>
      <c r="C14" s="21"/>
      <c r="D14" s="21"/>
      <c r="E14" s="21"/>
      <c r="F14" s="23"/>
      <c r="G14" s="37"/>
      <c r="H14" s="16" t="s">
        <v>23</v>
      </c>
      <c r="I14" s="9" t="s">
        <v>30</v>
      </c>
      <c r="J14" s="21">
        <v>60000</v>
      </c>
      <c r="K14" s="21">
        <v>60000</v>
      </c>
      <c r="L14" s="21">
        <f t="shared" si="1"/>
        <v>0</v>
      </c>
      <c r="M14" s="22"/>
    </row>
    <row r="15" spans="1:13" ht="30" customHeight="1" x14ac:dyDescent="0.15">
      <c r="A15" s="3"/>
      <c r="B15" s="4"/>
      <c r="C15" s="21"/>
      <c r="D15" s="21"/>
      <c r="E15" s="21"/>
      <c r="F15" s="23"/>
      <c r="G15" s="37"/>
      <c r="H15" s="16" t="s">
        <v>24</v>
      </c>
      <c r="I15" s="9" t="s">
        <v>31</v>
      </c>
      <c r="J15" s="21">
        <v>75000</v>
      </c>
      <c r="K15" s="21">
        <v>85000</v>
      </c>
      <c r="L15" s="21">
        <f t="shared" si="1"/>
        <v>-10000</v>
      </c>
      <c r="M15" s="22"/>
    </row>
    <row r="16" spans="1:13" ht="30" customHeight="1" x14ac:dyDescent="0.15">
      <c r="A16" s="3"/>
      <c r="B16" s="4"/>
      <c r="C16" s="21"/>
      <c r="D16" s="21"/>
      <c r="E16" s="21"/>
      <c r="F16" s="23"/>
      <c r="G16" s="37"/>
      <c r="H16" s="16" t="s">
        <v>25</v>
      </c>
      <c r="I16" s="10" t="s">
        <v>32</v>
      </c>
      <c r="J16" s="21">
        <v>30000</v>
      </c>
      <c r="K16" s="21">
        <v>30000</v>
      </c>
      <c r="L16" s="21">
        <f t="shared" si="1"/>
        <v>0</v>
      </c>
      <c r="M16" s="22"/>
    </row>
    <row r="17" spans="1:13" ht="30" customHeight="1" x14ac:dyDescent="0.15">
      <c r="A17" s="3"/>
      <c r="B17" s="4"/>
      <c r="C17" s="21"/>
      <c r="D17" s="21"/>
      <c r="E17" s="21"/>
      <c r="F17" s="23"/>
      <c r="G17" s="38"/>
      <c r="H17" s="16" t="s">
        <v>26</v>
      </c>
      <c r="I17" s="4" t="s">
        <v>33</v>
      </c>
      <c r="J17" s="21">
        <v>22000</v>
      </c>
      <c r="K17" s="21">
        <v>38000</v>
      </c>
      <c r="L17" s="21">
        <f t="shared" si="1"/>
        <v>-16000</v>
      </c>
      <c r="M17" s="22" t="s">
        <v>51</v>
      </c>
    </row>
    <row r="18" spans="1:13" ht="30" customHeight="1" x14ac:dyDescent="0.15">
      <c r="A18" s="3"/>
      <c r="B18" s="4"/>
      <c r="C18" s="21"/>
      <c r="D18" s="21"/>
      <c r="E18" s="21"/>
      <c r="F18" s="23"/>
      <c r="G18" s="17">
        <v>3</v>
      </c>
      <c r="H18" s="4" t="s">
        <v>34</v>
      </c>
      <c r="I18" s="2"/>
      <c r="J18" s="21">
        <v>8000</v>
      </c>
      <c r="K18" s="21">
        <v>13000</v>
      </c>
      <c r="L18" s="21">
        <f t="shared" si="1"/>
        <v>-5000</v>
      </c>
      <c r="M18" s="22"/>
    </row>
    <row r="19" spans="1:13" ht="30" customHeight="1" x14ac:dyDescent="0.15">
      <c r="A19" s="34" t="s">
        <v>37</v>
      </c>
      <c r="B19" s="31"/>
      <c r="C19" s="21">
        <f>C5+C8+C9+C10+C11+C12+C13</f>
        <v>400000</v>
      </c>
      <c r="D19" s="21">
        <f>D5+D8+D9+D10+D11+D12+D13</f>
        <v>420000</v>
      </c>
      <c r="E19" s="21">
        <f t="shared" si="0"/>
        <v>-20000</v>
      </c>
      <c r="F19" s="23"/>
      <c r="G19" s="35" t="s">
        <v>37</v>
      </c>
      <c r="H19" s="35"/>
      <c r="I19" s="31"/>
      <c r="J19" s="21">
        <f>J5+J12+J18</f>
        <v>400000</v>
      </c>
      <c r="K19" s="21">
        <f>K5+K12+K18</f>
        <v>420000</v>
      </c>
      <c r="L19" s="21">
        <f t="shared" si="1"/>
        <v>-20000</v>
      </c>
      <c r="M19" s="22"/>
    </row>
  </sheetData>
  <mergeCells count="7">
    <mergeCell ref="A19:B19"/>
    <mergeCell ref="G19:I19"/>
    <mergeCell ref="A4:B4"/>
    <mergeCell ref="G4:I4"/>
    <mergeCell ref="A6:A7"/>
    <mergeCell ref="G6:G11"/>
    <mergeCell ref="G13:G17"/>
  </mergeCells>
  <phoneticPr fontId="1"/>
  <pageMargins left="0.59055118110236227" right="0.59055118110236227" top="0.74803149606299213" bottom="0.74803149606299213" header="0.31496062992125984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収支予算書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坂下　由紀</dc:creator>
  <cp:lastModifiedBy>小坪　理恵</cp:lastModifiedBy>
  <cp:lastPrinted>2020-01-28T06:18:44Z</cp:lastPrinted>
  <dcterms:created xsi:type="dcterms:W3CDTF">2017-06-23T10:18:45Z</dcterms:created>
  <dcterms:modified xsi:type="dcterms:W3CDTF">2021-06-17T02:50:49Z</dcterms:modified>
</cp:coreProperties>
</file>