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d:\git\bid_entry\07申請書\doc\ver7\reg_standard\"/>
    </mc:Choice>
  </mc:AlternateContent>
  <xr:revisionPtr revIDLastSave="0" documentId="13_ncr:1_{3B4662E5-D34D-4AB6-B424-4039E0FE55D9}" xr6:coauthVersionLast="47" xr6:coauthVersionMax="47" xr10:uidLastSave="{00000000-0000-0000-0000-000000000000}"/>
  <workbookProtection workbookAlgorithmName="SHA-512" workbookHashValue="a3IJL+B8zdqgAbFsleyV8tVoGg5eHIhuiSc7GGPAeY8c6BvERql7i6QotzICfHtahb2s1edK4LB5CsBJrDE7wQ==" workbookSaltValue="7qAO0FoQ4+H36WN/4x8Yxw==" workbookSpinCount="100000" lockStructure="1"/>
  <bookViews>
    <workbookView xWindow="2730" yWindow="1980" windowWidth="25110" windowHeight="142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入力シート!$A$294</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99" i="7" l="1"/>
  <c r="A298" i="7"/>
  <c r="A297" i="7"/>
  <c r="A296" i="7"/>
  <c r="A295" i="7"/>
  <c r="A294" i="7"/>
  <c r="A183"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D114" i="7" l="1"/>
  <c r="D116" i="7" s="1"/>
  <c r="D118" i="7" s="1"/>
  <c r="D120" i="7" s="1"/>
  <c r="D122" i="7" s="1"/>
  <c r="D124" i="7" s="1"/>
  <c r="D126" i="7" s="1"/>
  <c r="I180" i="7" l="1"/>
  <c r="J203" i="7"/>
  <c r="O203" i="7"/>
  <c r="R203" i="7"/>
  <c r="N278" i="7" l="1"/>
  <c r="A2" i="8" l="1"/>
  <c r="A1" i="8"/>
</calcChain>
</file>

<file path=xl/sharedStrings.xml><?xml version="1.0" encoding="utf-8"?>
<sst xmlns="http://schemas.openxmlformats.org/spreadsheetml/2006/main" count="290" uniqueCount="239">
  <si>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</si>
  <si>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</si>
  <si>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希望</t>
    <rPh sb="0" eb="2">
      <t>キボウ</t>
    </rPh>
    <phoneticPr fontId="5"/>
  </si>
  <si>
    <t>人数</t>
    <rPh sb="0" eb="2">
      <t>ニンズウ</t>
    </rPh>
    <phoneticPr fontId="6"/>
  </si>
  <si>
    <t>コンサル</t>
  </si>
  <si>
    <t>営業年数</t>
    <rPh sb="0" eb="2">
      <t>エイギョウ</t>
    </rPh>
    <rPh sb="2" eb="4">
      <t>ネンスウ</t>
    </rPh>
    <phoneticPr fontId="6"/>
  </si>
  <si>
    <t>登録を受けている事業</t>
    <rPh sb="0" eb="2">
      <t>トウロク</t>
    </rPh>
    <rPh sb="3" eb="4">
      <t>ウ</t>
    </rPh>
    <rPh sb="8" eb="10">
      <t>ジギョウ</t>
    </rPh>
    <phoneticPr fontId="5"/>
  </si>
  <si>
    <t>登録事業名</t>
    <phoneticPr fontId="5"/>
  </si>
  <si>
    <t>建築士事務所</t>
    <phoneticPr fontId="5"/>
  </si>
  <si>
    <t>建設コンサルタント</t>
    <phoneticPr fontId="5"/>
  </si>
  <si>
    <t>補償コンサルタント</t>
    <phoneticPr fontId="5"/>
  </si>
  <si>
    <t>不動産鑑定業者</t>
    <phoneticPr fontId="5"/>
  </si>
  <si>
    <t>土地家屋調査士</t>
    <phoneticPr fontId="5"/>
  </si>
  <si>
    <t>計量証明事業者</t>
    <phoneticPr fontId="5"/>
  </si>
  <si>
    <t>リストから選択してください。</t>
    <phoneticPr fontId="5"/>
  </si>
  <si>
    <t>E.経営情報</t>
    <rPh sb="2" eb="4">
      <t>ケイエイ</t>
    </rPh>
    <rPh sb="4" eb="6">
      <t>ジョウホウ</t>
    </rPh>
    <phoneticPr fontId="5"/>
  </si>
  <si>
    <t>測量</t>
    <phoneticPr fontId="5"/>
  </si>
  <si>
    <t>年</t>
    <rPh sb="0" eb="1">
      <t>ネン</t>
    </rPh>
    <phoneticPr fontId="5"/>
  </si>
  <si>
    <t>その他</t>
    <phoneticPr fontId="5"/>
  </si>
  <si>
    <t>登録番号
例)00-00000</t>
    <rPh sb="5" eb="6">
      <t>レイ</t>
    </rPh>
    <phoneticPr fontId="5"/>
  </si>
  <si>
    <t>郵便番号</t>
    <rPh sb="0" eb="4">
      <t>ユウビンバンゴウ</t>
    </rPh>
    <phoneticPr fontId="6"/>
  </si>
  <si>
    <t>住所</t>
    <rPh sb="0" eb="2">
      <t>ジュウショ</t>
    </rPh>
    <phoneticPr fontId="6"/>
  </si>
  <si>
    <t>都道府県から入力してください。</t>
    <phoneticPr fontId="5"/>
  </si>
  <si>
    <t>商号又は名称</t>
    <rPh sb="0" eb="2">
      <t>ショウゴウ</t>
    </rPh>
    <rPh sb="2" eb="3">
      <t>マタ</t>
    </rPh>
    <rPh sb="4" eb="6">
      <t>メイショウ</t>
    </rPh>
    <phoneticPr fontId="6"/>
  </si>
  <si>
    <t>代表者役職</t>
    <rPh sb="0" eb="3">
      <t>ダイヒョウシャ</t>
    </rPh>
    <rPh sb="3" eb="5">
      <t>ヤクショク</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</si>
  <si>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</si>
  <si>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</si>
  <si>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</si>
  <si>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</si>
  <si>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</si>
  <si>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</si>
  <si>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</si>
  <si>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</si>
  <si>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</si>
  <si>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</si>
  <si>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</si>
  <si>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</si>
  <si>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</si>
  <si>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</si>
  <si>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</si>
  <si>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代表者(受任者)氏名</t>
    <rPh sb="0" eb="3">
      <t>ダイヒョウシャ</t>
    </rPh>
    <rPh sb="4" eb="6">
      <t>ジュニン</t>
    </rPh>
    <rPh sb="6" eb="7">
      <t>シャ</t>
    </rPh>
    <rPh sb="8" eb="10">
      <t>シメイ</t>
    </rPh>
    <phoneticPr fontId="6"/>
  </si>
  <si>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</si>
  <si>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</si>
  <si>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</si>
  <si>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</si>
  <si>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</si>
  <si>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9"/>
  </si>
  <si>
    <t>行政書士登録番号</t>
    <rPh sb="0" eb="2">
      <t>ギョウセイ</t>
    </rPh>
    <rPh sb="2" eb="4">
      <t>ショシ</t>
    </rPh>
    <rPh sb="4" eb="6">
      <t>トウロク</t>
    </rPh>
    <rPh sb="6" eb="8">
      <t>バンゴウ</t>
    </rPh>
    <phoneticPr fontId="6"/>
  </si>
  <si>
    <t>A.本社(店)情報</t>
    <phoneticPr fontId="5"/>
  </si>
  <si>
    <t>商号又は名称フリガナ</t>
    <rPh sb="0" eb="2">
      <t>ショウゴウ</t>
    </rPh>
    <rPh sb="2" eb="3">
      <t>マタ</t>
    </rPh>
    <rPh sb="4" eb="6">
      <t>メイショウ</t>
    </rPh>
    <phoneticPr fontId="6"/>
  </si>
  <si>
    <t>代表者氏名フリガナ</t>
    <rPh sb="0" eb="3">
      <t>ダイヒョウシャ</t>
    </rPh>
    <rPh sb="3" eb="5">
      <t>シメイ</t>
    </rPh>
    <phoneticPr fontId="6"/>
  </si>
  <si>
    <t>フリガナ</t>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</si>
  <si>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</si>
  <si>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</si>
  <si>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</si>
  <si>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</si>
  <si>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正式名称で入力してください。個人の場合は「代表者」と入力してください。</t>
    <rPh sb="5" eb="7">
      <t>ニュウリョク</t>
    </rPh>
    <rPh sb="26" eb="28">
      <t>ニュウリョク</t>
    </rPh>
    <phoneticPr fontId="5"/>
  </si>
  <si>
    <t>例)所長　正式名称で入力してください。</t>
    <rPh sb="10" eb="12">
      <t>ニュウリョク</t>
    </rPh>
    <phoneticPr fontId="5"/>
  </si>
  <si>
    <t>千円</t>
    <rPh sb="0" eb="2">
      <t>センエン</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</si>
  <si>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</si>
  <si>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F.測量等実績高</t>
    <rPh sb="2" eb="4">
      <t>ソクリョウ</t>
    </rPh>
    <rPh sb="4" eb="5">
      <t>トウ</t>
    </rPh>
    <rPh sb="5" eb="7">
      <t>ジッセキ</t>
    </rPh>
    <rPh sb="7" eb="8">
      <t>ダカ</t>
    </rPh>
    <phoneticPr fontId="5"/>
  </si>
  <si>
    <t>G.有資格者数</t>
    <rPh sb="2" eb="6">
      <t>ユウシカクシャ</t>
    </rPh>
    <rPh sb="6" eb="7">
      <t>スウ</t>
    </rPh>
    <phoneticPr fontId="5"/>
  </si>
  <si>
    <t>H.業種情報</t>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</si>
  <si>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</si>
  <si>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</si>
  <si>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例)カブシキガイシャスズキグミ　正式名称を全角カタカナで入力してください。</t>
    <phoneticPr fontId="5"/>
  </si>
  <si>
    <t>例)株式会社鈴木組　正式名称で入力してください。</t>
    <phoneticPr fontId="5"/>
  </si>
  <si>
    <t>常勤職員の数</t>
    <rPh sb="0" eb="2">
      <t>ジョウキン</t>
    </rPh>
    <rPh sb="2" eb="4">
      <t>ショクイン</t>
    </rPh>
    <rPh sb="5" eb="6">
      <t>カズ</t>
    </rPh>
    <phoneticPr fontId="6"/>
  </si>
  <si>
    <t>*1「役職員等」は「合計」の内数です。</t>
    <rPh sb="5" eb="6">
      <t>イン</t>
    </rPh>
    <rPh sb="6" eb="7">
      <t>トウ</t>
    </rPh>
    <rPh sb="10" eb="12">
      <t>ゴウケイ</t>
    </rPh>
    <phoneticPr fontId="5"/>
  </si>
  <si>
    <t>地質調査業務</t>
    <phoneticPr fontId="5"/>
  </si>
  <si>
    <t>業務区分・部門</t>
    <rPh sb="0" eb="2">
      <t>ギョウム</t>
    </rPh>
    <rPh sb="2" eb="4">
      <t>クブン</t>
    </rPh>
    <rPh sb="5" eb="7">
      <t>ブモン</t>
    </rPh>
    <phoneticPr fontId="5"/>
  </si>
  <si>
    <t>道路</t>
    <phoneticPr fontId="6"/>
  </si>
  <si>
    <t>鉄道</t>
    <phoneticPr fontId="6"/>
  </si>
  <si>
    <t>下水道</t>
    <phoneticPr fontId="6"/>
  </si>
  <si>
    <t>農業土木</t>
    <phoneticPr fontId="6"/>
  </si>
  <si>
    <t>造園</t>
    <phoneticPr fontId="6"/>
  </si>
  <si>
    <t>地質</t>
    <phoneticPr fontId="6"/>
  </si>
  <si>
    <t>トンネル</t>
    <phoneticPr fontId="6"/>
  </si>
  <si>
    <t>登録部門及び希望業務</t>
    <rPh sb="0" eb="2">
      <t>トウロク</t>
    </rPh>
    <rPh sb="2" eb="4">
      <t>ブモン</t>
    </rPh>
    <rPh sb="4" eb="5">
      <t>オヨ</t>
    </rPh>
    <rPh sb="6" eb="8">
      <t>キボウ</t>
    </rPh>
    <rPh sb="8" eb="10">
      <t>ギョウム</t>
    </rPh>
    <phoneticPr fontId="5"/>
  </si>
  <si>
    <t>項目名</t>
    <phoneticPr fontId="5"/>
  </si>
  <si>
    <t>業務区分</t>
    <rPh sb="1" eb="2">
      <t>ム</t>
    </rPh>
    <phoneticPr fontId="5"/>
  </si>
  <si>
    <t>技術職員数</t>
    <rPh sb="0" eb="2">
      <t>ギジュツ</t>
    </rPh>
    <rPh sb="2" eb="4">
      <t>ショクイン</t>
    </rPh>
    <rPh sb="4" eb="5">
      <t>スウ</t>
    </rPh>
    <phoneticPr fontId="5"/>
  </si>
  <si>
    <t>事務職員数</t>
    <rPh sb="0" eb="2">
      <t>ジム</t>
    </rPh>
    <rPh sb="2" eb="4">
      <t>ショクイン</t>
    </rPh>
    <rPh sb="4" eb="5">
      <t>スウ</t>
    </rPh>
    <phoneticPr fontId="5"/>
  </si>
  <si>
    <t>その他職員数</t>
    <rPh sb="5" eb="6">
      <t>スウ</t>
    </rPh>
    <phoneticPr fontId="6"/>
  </si>
  <si>
    <t>合計</t>
    <rPh sb="0" eb="2">
      <t>ゴウケイケイ</t>
    </rPh>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</si>
  <si>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</si>
  <si>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</si>
  <si>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@を含む半角文字で入力してください。</t>
    <phoneticPr fontId="5"/>
  </si>
  <si>
    <t>しない</t>
  </si>
  <si>
    <t>本社（店）と異なる場合のみ、@を含む半角文字で入力してください。</t>
    <phoneticPr fontId="5"/>
  </si>
  <si>
    <t>令和7・8年度において、氷見市で行われる測量・建設コンサルタント等に係る入札に参加する資格の審査を申請します。</t>
    <rPh sb="12" eb="15">
      <t>ヒミシ</t>
    </rPh>
    <phoneticPr fontId="5"/>
  </si>
  <si>
    <t>建築関係建設コンサルタント</t>
    <phoneticPr fontId="5"/>
  </si>
  <si>
    <t>土木関係建設コンサルタント</t>
    <phoneticPr fontId="5"/>
  </si>
  <si>
    <t>補償関係コンサルタント</t>
    <phoneticPr fontId="5"/>
  </si>
  <si>
    <t>流動資産</t>
    <rPh sb="0" eb="2">
      <t>リュウドウ</t>
    </rPh>
    <rPh sb="2" eb="4">
      <t>シサン</t>
    </rPh>
    <phoneticPr fontId="5"/>
  </si>
  <si>
    <t>流動負債</t>
    <rPh sb="0" eb="2">
      <t>リュウドウ</t>
    </rPh>
    <rPh sb="2" eb="4">
      <t>フサイ</t>
    </rPh>
    <phoneticPr fontId="5"/>
  </si>
  <si>
    <t>固定資産</t>
    <rPh sb="0" eb="2">
      <t>コテイ</t>
    </rPh>
    <rPh sb="2" eb="4">
      <t>シサン</t>
    </rPh>
    <phoneticPr fontId="5"/>
  </si>
  <si>
    <t>総資本額</t>
    <rPh sb="0" eb="1">
      <t>ソウ</t>
    </rPh>
    <rPh sb="1" eb="3">
      <t>シホン</t>
    </rPh>
    <rPh sb="3" eb="4">
      <t>ガク</t>
    </rPh>
    <phoneticPr fontId="5"/>
  </si>
  <si>
    <t>建設業法</t>
    <phoneticPr fontId="5"/>
  </si>
  <si>
    <t>木造建築士</t>
    <phoneticPr fontId="5"/>
  </si>
  <si>
    <t>技術士法</t>
    <phoneticPr fontId="5"/>
  </si>
  <si>
    <t>機械</t>
    <phoneticPr fontId="5"/>
  </si>
  <si>
    <t>船舶・海洋</t>
    <phoneticPr fontId="5"/>
  </si>
  <si>
    <t>航空・宇宙</t>
    <phoneticPr fontId="5"/>
  </si>
  <si>
    <t>電気電子</t>
    <phoneticPr fontId="5"/>
  </si>
  <si>
    <t>化学</t>
    <phoneticPr fontId="5"/>
  </si>
  <si>
    <t>繊維</t>
    <phoneticPr fontId="5"/>
  </si>
  <si>
    <t>金属</t>
    <phoneticPr fontId="5"/>
  </si>
  <si>
    <t>資源工学</t>
    <phoneticPr fontId="5"/>
  </si>
  <si>
    <t>建設</t>
    <phoneticPr fontId="5"/>
  </si>
  <si>
    <t>土質及び基礎</t>
    <phoneticPr fontId="5"/>
  </si>
  <si>
    <t>鋼構造及びコンクリート</t>
    <phoneticPr fontId="5"/>
  </si>
  <si>
    <t>都市計画及び地方計画</t>
    <phoneticPr fontId="5"/>
  </si>
  <si>
    <t>河川、砂防及び海岸・海洋</t>
    <phoneticPr fontId="5"/>
  </si>
  <si>
    <t>港湾及び空港</t>
    <phoneticPr fontId="5"/>
  </si>
  <si>
    <t>電力土木</t>
    <phoneticPr fontId="5"/>
  </si>
  <si>
    <t>道路</t>
    <phoneticPr fontId="5"/>
  </si>
  <si>
    <t>鉄道</t>
    <phoneticPr fontId="5"/>
  </si>
  <si>
    <t>トンネル</t>
    <phoneticPr fontId="5"/>
  </si>
  <si>
    <t>施工計画、施工設備及び積算</t>
    <phoneticPr fontId="5"/>
  </si>
  <si>
    <t>建設環境</t>
    <phoneticPr fontId="5"/>
  </si>
  <si>
    <t>上水道及び工業用水道</t>
    <phoneticPr fontId="5"/>
  </si>
  <si>
    <t>下水道</t>
    <phoneticPr fontId="5"/>
  </si>
  <si>
    <t>水道環境</t>
    <phoneticPr fontId="5"/>
  </si>
  <si>
    <t>上下水道</t>
    <phoneticPr fontId="5"/>
  </si>
  <si>
    <t>衛生工学</t>
    <phoneticPr fontId="5"/>
  </si>
  <si>
    <t>農業</t>
    <phoneticPr fontId="5"/>
  </si>
  <si>
    <t>森林</t>
    <phoneticPr fontId="5"/>
  </si>
  <si>
    <t>水産</t>
    <phoneticPr fontId="5"/>
  </si>
  <si>
    <t>経営工学</t>
    <phoneticPr fontId="5"/>
  </si>
  <si>
    <t>情報工学</t>
    <phoneticPr fontId="5"/>
  </si>
  <si>
    <t>応用理学</t>
    <phoneticPr fontId="5"/>
  </si>
  <si>
    <t>生物工学</t>
    <phoneticPr fontId="5"/>
  </si>
  <si>
    <t>環境</t>
    <phoneticPr fontId="5"/>
  </si>
  <si>
    <t>原子力・放射線</t>
    <phoneticPr fontId="5"/>
  </si>
  <si>
    <t>総合技術監理</t>
    <phoneticPr fontId="5"/>
  </si>
  <si>
    <t>測量士</t>
    <phoneticPr fontId="5"/>
  </si>
  <si>
    <t>測量士補</t>
    <phoneticPr fontId="5"/>
  </si>
  <si>
    <t>その他</t>
    <phoneticPr fontId="5"/>
  </si>
  <si>
    <t>地質調査技士</t>
    <phoneticPr fontId="5"/>
  </si>
  <si>
    <t>第１種電気主任技術者</t>
    <phoneticPr fontId="5"/>
  </si>
  <si>
    <t>第１種伝送交換主任技術者</t>
    <phoneticPr fontId="5"/>
  </si>
  <si>
    <t>ＲＣＣＭ</t>
    <phoneticPr fontId="5"/>
  </si>
  <si>
    <t>補償業務管理士</t>
    <phoneticPr fontId="5"/>
  </si>
  <si>
    <t>公共用地経験者</t>
    <phoneticPr fontId="5"/>
  </si>
  <si>
    <t>有資格者の数を入力してください。これら以外の職員については、その他欄に免許等の名称から入力してください。
入力する有資格者数は自社の常勤職員のみとし、非常勤職員、友好・協力関係にある別企業の職員等は入力しないでください。</t>
    <rPh sb="32" eb="33">
      <t>タ</t>
    </rPh>
    <phoneticPr fontId="5"/>
  </si>
  <si>
    <t>登録を希望する業種の実績高を入力してください。</t>
    <rPh sb="0" eb="2">
      <t>トウロク</t>
    </rPh>
    <rPh sb="3" eb="5">
      <t>キボウ</t>
    </rPh>
    <rPh sb="7" eb="9">
      <t>ギョウシュ</t>
    </rPh>
    <rPh sb="10" eb="13">
      <t>ジッセキダカ</t>
    </rPh>
    <rPh sb="14" eb="16">
      <t>ニュウリョク</t>
    </rPh>
    <phoneticPr fontId="5"/>
  </si>
  <si>
    <r>
      <t>役職員等</t>
    </r>
    <r>
      <rPr>
        <sz val="10"/>
        <color rgb="FFFF0000"/>
        <rFont val="ＭＳ ゴシック"/>
        <family val="3"/>
        <charset val="128"/>
      </rPr>
      <t>*1</t>
    </r>
    <rPh sb="0" eb="3">
      <t>ヤクショクイン</t>
    </rPh>
    <rPh sb="3" eb="4">
      <t>トウ</t>
    </rPh>
    <phoneticPr fontId="5"/>
  </si>
  <si>
    <t>地質調査</t>
    <phoneticPr fontId="5"/>
  </si>
  <si>
    <t>登録を受けている事業の登録番号及び登録年月日を入力してください。
これら以外の登録は、空欄に登録事業名から入力してください。</t>
    <rPh sb="0" eb="2">
      <t>トウロク</t>
    </rPh>
    <rPh sb="3" eb="4">
      <t>ウ</t>
    </rPh>
    <rPh sb="8" eb="10">
      <t>ジギョウ</t>
    </rPh>
    <rPh sb="11" eb="13">
      <t>トウロク</t>
    </rPh>
    <rPh sb="13" eb="15">
      <t>バンゴウ</t>
    </rPh>
    <rPh sb="15" eb="16">
      <t>オヨ</t>
    </rPh>
    <rPh sb="17" eb="19">
      <t>トウロク</t>
    </rPh>
    <rPh sb="19" eb="22">
      <t>ネンガッピ</t>
    </rPh>
    <rPh sb="23" eb="25">
      <t>ニュウリョク</t>
    </rPh>
    <phoneticPr fontId="5"/>
  </si>
  <si>
    <t>測量一般</t>
    <phoneticPr fontId="5"/>
  </si>
  <si>
    <t>地図の調整</t>
    <phoneticPr fontId="6"/>
  </si>
  <si>
    <t>航空測量</t>
    <phoneticPr fontId="6"/>
  </si>
  <si>
    <t>意匠</t>
    <phoneticPr fontId="6"/>
  </si>
  <si>
    <t>構造</t>
    <phoneticPr fontId="6"/>
  </si>
  <si>
    <t>暖冷房</t>
    <phoneticPr fontId="6"/>
  </si>
  <si>
    <t>衛生</t>
    <phoneticPr fontId="5"/>
  </si>
  <si>
    <t>電気</t>
    <phoneticPr fontId="5"/>
  </si>
  <si>
    <t>建築積算</t>
    <phoneticPr fontId="6"/>
  </si>
  <si>
    <t>機械積算</t>
    <phoneticPr fontId="6"/>
  </si>
  <si>
    <t>電気積算</t>
    <phoneticPr fontId="6"/>
  </si>
  <si>
    <t>工事監理（建築）</t>
    <rPh sb="0" eb="2">
      <t>コウジ</t>
    </rPh>
    <rPh sb="2" eb="4">
      <t>カンリ</t>
    </rPh>
    <rPh sb="5" eb="7">
      <t>ケンチク</t>
    </rPh>
    <phoneticPr fontId="6"/>
  </si>
  <si>
    <t>工事監理（電気）</t>
    <phoneticPr fontId="6"/>
  </si>
  <si>
    <t>工事監理（機械）</t>
    <phoneticPr fontId="6"/>
  </si>
  <si>
    <t>調査</t>
    <phoneticPr fontId="6"/>
  </si>
  <si>
    <t>耐震診断</t>
    <phoneticPr fontId="6"/>
  </si>
  <si>
    <t>地区計画及び地域計画</t>
    <phoneticPr fontId="5"/>
  </si>
  <si>
    <t>河川・砂防及び海岸</t>
    <rPh sb="0" eb="2">
      <t>カセン</t>
    </rPh>
    <rPh sb="3" eb="5">
      <t>サボウ</t>
    </rPh>
    <rPh sb="5" eb="6">
      <t>オヨ</t>
    </rPh>
    <rPh sb="7" eb="9">
      <t>カイガン</t>
    </rPh>
    <phoneticPr fontId="6"/>
  </si>
  <si>
    <t>港湾及び空港</t>
    <phoneticPr fontId="6"/>
  </si>
  <si>
    <t>電力土木</t>
    <phoneticPr fontId="6"/>
  </si>
  <si>
    <t>森林土木</t>
    <phoneticPr fontId="6"/>
  </si>
  <si>
    <t>水産土木</t>
    <phoneticPr fontId="6"/>
  </si>
  <si>
    <t>廃棄物</t>
    <phoneticPr fontId="6"/>
  </si>
  <si>
    <t>都市計画及び地方計画</t>
    <phoneticPr fontId="6"/>
  </si>
  <si>
    <t>土質及び基礎</t>
    <phoneticPr fontId="6"/>
  </si>
  <si>
    <t>鋼構造及びコンクリート</t>
    <phoneticPr fontId="6"/>
  </si>
  <si>
    <t>施工計画・施工設備及び積算</t>
    <phoneticPr fontId="6"/>
  </si>
  <si>
    <t>建設環境</t>
    <phoneticPr fontId="6"/>
  </si>
  <si>
    <t>建設機械</t>
    <rPh sb="0" eb="2">
      <t>ケンセツ</t>
    </rPh>
    <rPh sb="2" eb="4">
      <t>キカイ</t>
    </rPh>
    <phoneticPr fontId="6"/>
  </si>
  <si>
    <t>電気電子</t>
    <phoneticPr fontId="6"/>
  </si>
  <si>
    <t>交通量調査</t>
    <phoneticPr fontId="6"/>
  </si>
  <si>
    <t>環境調査</t>
    <phoneticPr fontId="6"/>
  </si>
  <si>
    <t>経済調査</t>
    <phoneticPr fontId="6"/>
  </si>
  <si>
    <t>分析・解析</t>
    <phoneticPr fontId="6"/>
  </si>
  <si>
    <t>宅地造成</t>
    <phoneticPr fontId="6"/>
  </si>
  <si>
    <t>電算関係</t>
    <phoneticPr fontId="6"/>
  </si>
  <si>
    <t>計算業務</t>
    <phoneticPr fontId="6"/>
  </si>
  <si>
    <t>資料等整理</t>
    <phoneticPr fontId="6"/>
  </si>
  <si>
    <t>施工管理</t>
    <phoneticPr fontId="6"/>
  </si>
  <si>
    <t>不動産鑑定</t>
    <rPh sb="0" eb="3">
      <t>フドウサン</t>
    </rPh>
    <rPh sb="3" eb="5">
      <t>カンテイ</t>
    </rPh>
    <phoneticPr fontId="5"/>
  </si>
  <si>
    <t>登記手続等</t>
    <phoneticPr fontId="5"/>
  </si>
  <si>
    <r>
      <t xml:space="preserve">測
量
</t>
    </r>
    <r>
      <rPr>
        <sz val="10"/>
        <color rgb="FFFF0000"/>
        <rFont val="ＭＳ ゴシック"/>
        <family val="3"/>
        <charset val="128"/>
      </rPr>
      <t>*1</t>
    </r>
    <rPh sb="0" eb="1">
      <t>ハカ</t>
    </rPh>
    <rPh sb="2" eb="3">
      <t>リョウ</t>
    </rPh>
    <phoneticPr fontId="6"/>
  </si>
  <si>
    <r>
      <t>建築一般</t>
    </r>
    <r>
      <rPr>
        <sz val="10"/>
        <color rgb="FFFF0000"/>
        <rFont val="ＭＳ ゴシック"/>
        <family val="3"/>
        <charset val="128"/>
      </rPr>
      <t>*2</t>
    </r>
    <phoneticPr fontId="6"/>
  </si>
  <si>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</si>
  <si>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貸借対照表直近決算額</t>
    <phoneticPr fontId="5"/>
  </si>
  <si>
    <t>建
築
関
係
建
設
コ
ン
サ
ル
タ
ン
ト</t>
    <rPh sb="0" eb="1">
      <t>タツル</t>
    </rPh>
    <rPh sb="2" eb="3">
      <t>チク</t>
    </rPh>
    <rPh sb="4" eb="5">
      <t>セキ</t>
    </rPh>
    <rPh sb="6" eb="7">
      <t>ガカリ</t>
    </rPh>
    <rPh sb="8" eb="9">
      <t>タツル</t>
    </rPh>
    <rPh sb="10" eb="11">
      <t>セツ</t>
    </rPh>
    <phoneticPr fontId="6"/>
  </si>
  <si>
    <t>1級建設機械施工技士</t>
    <phoneticPr fontId="5"/>
  </si>
  <si>
    <t>2級建設機械施工技士</t>
    <phoneticPr fontId="5"/>
  </si>
  <si>
    <t>1級土木施工管理技士</t>
    <phoneticPr fontId="5"/>
  </si>
  <si>
    <t>2級土木施工管理技士</t>
    <phoneticPr fontId="5"/>
  </si>
  <si>
    <t>1級建築施工管理技士</t>
    <phoneticPr fontId="5"/>
  </si>
  <si>
    <t>2級建築施工管理技士</t>
    <phoneticPr fontId="5"/>
  </si>
  <si>
    <t>1級電気工事施工管理技士</t>
    <phoneticPr fontId="5"/>
  </si>
  <si>
    <t>2級電気工事施工管理技士</t>
    <phoneticPr fontId="5"/>
  </si>
  <si>
    <t>1級管工事施工管理技士</t>
    <phoneticPr fontId="5"/>
  </si>
  <si>
    <t>2級管工事施工管理技士</t>
    <phoneticPr fontId="5"/>
  </si>
  <si>
    <t>1級造園施工管理技士</t>
    <phoneticPr fontId="5"/>
  </si>
  <si>
    <t>2級造園施工管理技士</t>
    <phoneticPr fontId="5"/>
  </si>
  <si>
    <t>1級建築士</t>
    <phoneticPr fontId="5"/>
  </si>
  <si>
    <t>2級建築士</t>
    <phoneticPr fontId="5"/>
  </si>
  <si>
    <t>建築士法</t>
    <phoneticPr fontId="5"/>
  </si>
  <si>
    <t>測量法</t>
    <phoneticPr fontId="5"/>
  </si>
  <si>
    <t>氷見市 一般競争(指名競争)参加資格審査申請書【測量・建設コンサルタント等】</t>
    <rPh sb="0" eb="3">
      <t>ヒミシ</t>
    </rPh>
    <rPh sb="14" eb="16">
      <t>サンカ</t>
    </rPh>
    <rPh sb="16" eb="18">
      <t>シカク</t>
    </rPh>
    <rPh sb="18" eb="20">
      <t>シンサ</t>
    </rPh>
    <rPh sb="20" eb="23">
      <t>シンセイショ</t>
    </rPh>
    <rPh sb="24" eb="26">
      <t>ソクリョウ</t>
    </rPh>
    <rPh sb="27" eb="29">
      <t>ケンセツ</t>
    </rPh>
    <rPh sb="36" eb="37">
      <t>ナド</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</si>
  <si>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</si>
  <si>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t>
    <phoneticPr fontId="5"/>
  </si>
  <si>
    <t>例)2024/4/1、R6/4/1</t>
    <phoneticPr fontId="5"/>
  </si>
  <si>
    <t>直前２年度分決算(千円)</t>
    <rPh sb="0" eb="2">
      <t>チョクゼン</t>
    </rPh>
    <rPh sb="3" eb="5">
      <t>ネンド</t>
    </rPh>
    <rPh sb="5" eb="6">
      <t>ブン</t>
    </rPh>
    <rPh sb="6" eb="8">
      <t>ケッサン</t>
    </rPh>
    <phoneticPr fontId="5"/>
  </si>
  <si>
    <t>直前１年度分決算(千円)</t>
    <rPh sb="0" eb="2">
      <t>チョクゼン</t>
    </rPh>
    <rPh sb="3" eb="5">
      <t>ネンド</t>
    </rPh>
    <rPh sb="5" eb="6">
      <t>ブン</t>
    </rPh>
    <rPh sb="6" eb="8">
      <t>ケッサン</t>
    </rPh>
    <phoneticPr fontId="5"/>
  </si>
  <si>
    <t>直前２ヶ年間の年間平均実績高(千円)</t>
    <phoneticPr fontId="5"/>
  </si>
  <si>
    <t>*1 測量法第第５５条第１項の規定による登録がなければ希望することはできません。
*2 建築士法第２３条第１項の規定による登録がなければ希望することはできません。
*3 建設コンサルタント登録規程第２条第１項の規定による登録がなければ希望することはできません。
*4 地質調査業者登録規程第２条第１項の規定による登録がなければ希望することはできません。
*5 補償コンサルタント登録規程第２条第１項の規定による登録がなければ希望することはできません。</t>
    <phoneticPr fontId="5"/>
  </si>
  <si>
    <t>上水道及び工業用水道</t>
    <rPh sb="8" eb="10">
      <t>スイドウ</t>
    </rPh>
    <phoneticPr fontId="6"/>
  </si>
  <si>
    <t>登録</t>
    <rPh sb="0" eb="2">
      <t>トウロク</t>
    </rPh>
    <phoneticPr fontId="5"/>
  </si>
  <si>
    <t>業務を希望する場合、希望、登録欄をリストから選択してください。</t>
    <rPh sb="0" eb="2">
      <t>ギョウム</t>
    </rPh>
    <rPh sb="3" eb="5">
      <t>キボウ</t>
    </rPh>
    <rPh sb="7" eb="9">
      <t>バアイ</t>
    </rPh>
    <rPh sb="10" eb="12">
      <t>キボウ</t>
    </rPh>
    <rPh sb="13" eb="15">
      <t>トウロク</t>
    </rPh>
    <rPh sb="15" eb="16">
      <t>ラン</t>
    </rPh>
    <rPh sb="22" eb="24">
      <t>センタク</t>
    </rPh>
    <phoneticPr fontId="6"/>
  </si>
  <si>
    <t xml:space="preserve">例)株式会社鈴木組　北陸営業所
正式名称で入力してください。支店・営業所名は、１文字空けて入力してください。
</t>
    <rPh sb="10" eb="12">
      <t>ホクリク</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</si>
  <si>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 xml:space="preserve">例)カブシキガイシャスズキグミ　ホクリクエイギョウショ
正式名称を全角カタカナで入力してください。支店・営業所名は、１文字空けて入力してください。
</t>
    <phoneticPr fontId="5"/>
  </si>
  <si>
    <t>16_氷見市</t>
  </si>
  <si>
    <t>7.0.1</t>
  </si>
  <si>
    <t>補
償
関
係
コ
ン
サ
ル
タ
ン
ト</t>
    <phoneticPr fontId="5"/>
  </si>
  <si>
    <r>
      <t>土地調査</t>
    </r>
    <r>
      <rPr>
        <sz val="11"/>
        <color rgb="FFFF0000"/>
        <rFont val="ＭＳ ゴシック"/>
        <family val="3"/>
        <charset val="128"/>
      </rPr>
      <t>*5</t>
    </r>
    <phoneticPr fontId="5"/>
  </si>
  <si>
    <r>
      <t>土地評価</t>
    </r>
    <r>
      <rPr>
        <sz val="11"/>
        <color rgb="FFFF0000"/>
        <rFont val="ＭＳ ゴシック"/>
        <family val="3"/>
        <charset val="128"/>
      </rPr>
      <t>*5</t>
    </r>
    <phoneticPr fontId="5"/>
  </si>
  <si>
    <r>
      <t>物件</t>
    </r>
    <r>
      <rPr>
        <sz val="11"/>
        <color rgb="FFFF0000"/>
        <rFont val="ＭＳ ゴシック"/>
        <family val="3"/>
        <charset val="128"/>
      </rPr>
      <t>*5</t>
    </r>
    <phoneticPr fontId="5"/>
  </si>
  <si>
    <r>
      <t>機械工作物</t>
    </r>
    <r>
      <rPr>
        <sz val="11"/>
        <color rgb="FFFF0000"/>
        <rFont val="ＭＳ ゴシック"/>
        <family val="3"/>
        <charset val="128"/>
      </rPr>
      <t>*5</t>
    </r>
    <phoneticPr fontId="5"/>
  </si>
  <si>
    <r>
      <t>営業補償・特殊補償</t>
    </r>
    <r>
      <rPr>
        <sz val="11"/>
        <color rgb="FFFF0000"/>
        <rFont val="ＭＳ ゴシック"/>
        <family val="3"/>
        <charset val="128"/>
      </rPr>
      <t>*5</t>
    </r>
    <phoneticPr fontId="5"/>
  </si>
  <si>
    <r>
      <t>事業損失</t>
    </r>
    <r>
      <rPr>
        <sz val="11"/>
        <color rgb="FFFF0000"/>
        <rFont val="ＭＳ ゴシック"/>
        <family val="3"/>
        <charset val="128"/>
      </rPr>
      <t>*5</t>
    </r>
    <phoneticPr fontId="5"/>
  </si>
  <si>
    <r>
      <t>補償関連</t>
    </r>
    <r>
      <rPr>
        <sz val="11"/>
        <color rgb="FFFF0000"/>
        <rFont val="ＭＳ ゴシック"/>
        <family val="3"/>
        <charset val="128"/>
      </rPr>
      <t>*5</t>
    </r>
    <phoneticPr fontId="5"/>
  </si>
  <si>
    <t>合計</t>
    <phoneticPr fontId="5"/>
  </si>
  <si>
    <r>
      <t xml:space="preserve">土
木
関
係
建
設
コ
ン
サ
ル
タ
ン
ト
</t>
    </r>
    <r>
      <rPr>
        <sz val="10"/>
        <color rgb="FFFF0000"/>
        <rFont val="ＭＳ ゴシック"/>
        <family val="3"/>
        <charset val="128"/>
      </rPr>
      <t>*3</t>
    </r>
    <rPh sb="0" eb="1">
      <t>ツチ</t>
    </rPh>
    <rPh sb="2" eb="3">
      <t>モク</t>
    </rPh>
    <rPh sb="4" eb="5">
      <t>セキ</t>
    </rPh>
    <rPh sb="6" eb="7">
      <t>ガカリ</t>
    </rPh>
    <rPh sb="8" eb="9">
      <t>タツル</t>
    </rPh>
    <rPh sb="10" eb="11">
      <t>セツ</t>
    </rPh>
    <phoneticPr fontId="5"/>
  </si>
  <si>
    <r>
      <t>地質調査業務</t>
    </r>
    <r>
      <rPr>
        <sz val="10"/>
        <color rgb="FFFF0000"/>
        <rFont val="ＭＳ ゴシック"/>
        <family val="3"/>
        <charset val="128"/>
      </rPr>
      <t>*4</t>
    </r>
    <rPh sb="0" eb="2">
      <t>チシツ</t>
    </rPh>
    <rPh sb="2" eb="4">
      <t>チョウサ</t>
    </rPh>
    <rPh sb="4" eb="6">
      <t>ギョウム</t>
    </rPh>
    <phoneticPr fontId="4"/>
  </si>
  <si>
    <t>Ver.7.0.2</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</si>
</sst>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0000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name val="ＭＳ ゴシック"/>
      <family val="3"/>
      <charset val="128"/>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b/>
      <sz val="14"/>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1"/>
      <color rgb="FF9C0006"/>
      <name val="ＭＳ Ｐゴシック"/>
      <family val="2"/>
      <charset val="128"/>
      <scheme val="minor"/>
    </font>
    <font>
      <b/>
      <sz val="16"/>
      <color theme="1"/>
      <name val="ＭＳ ゴシック"/>
      <family val="3"/>
      <charset val="128"/>
    </font>
    <font>
      <sz val="10"/>
      <color rgb="FF0D0D0D"/>
      <name val="ＭＳ ゴシック"/>
      <family val="3"/>
      <charset val="128"/>
    </font>
    <font>
      <sz val="12"/>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7" tint="0.79998168889431442"/>
        <bgColor indexed="64"/>
      </patternFill>
    </fill>
  </fills>
  <borders count="68">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thin">
        <color auto="1"/>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hair">
        <color auto="1"/>
      </left>
      <right/>
      <top style="double">
        <color indexed="64"/>
      </top>
      <bottom style="thin">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style="hair">
        <color indexed="64"/>
      </left>
      <right/>
      <top/>
      <bottom/>
      <diagonal/>
    </border>
    <border>
      <left/>
      <right style="hair">
        <color indexed="64"/>
      </right>
      <top style="hair">
        <color indexed="64"/>
      </top>
      <bottom/>
      <diagonal/>
    </border>
    <border>
      <left/>
      <right style="hair">
        <color indexed="64"/>
      </right>
      <top/>
      <bottom style="thin">
        <color indexed="64"/>
      </bottom>
      <diagonal/>
    </border>
    <border>
      <left style="hair">
        <color auto="1"/>
      </left>
      <right/>
      <top style="hair">
        <color auto="1"/>
      </top>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s>
  <cellStyleXfs count="18">
    <xf numFmtId="0" fontId="0" fillId="0" borderId="0">
      <alignment vertical="center"/>
    </xf>
    <xf numFmtId="0" fontId="3" fillId="0" borderId="0">
      <alignment vertical="center"/>
    </xf>
    <xf numFmtId="0" fontId="7"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3" fillId="0" borderId="0">
      <alignment vertical="center"/>
    </xf>
    <xf numFmtId="38" fontId="10" fillId="0" borderId="0" applyFont="0" applyFill="0" applyBorder="0" applyAlignment="0" applyProtection="0">
      <alignment vertical="center"/>
    </xf>
    <xf numFmtId="0" fontId="8" fillId="0" borderId="0">
      <alignment vertical="center"/>
    </xf>
    <xf numFmtId="176" fontId="9" fillId="0" borderId="0" applyFont="0" applyFill="0" applyBorder="0" applyAlignment="0" applyProtection="0">
      <alignment vertical="center"/>
    </xf>
    <xf numFmtId="0" fontId="8" fillId="0" borderId="0"/>
    <xf numFmtId="0" fontId="7" fillId="0" borderId="0">
      <alignment vertical="center"/>
    </xf>
    <xf numFmtId="0" fontId="3" fillId="0" borderId="0">
      <alignment vertical="center"/>
    </xf>
    <xf numFmtId="38" fontId="10"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60">
    <xf numFmtId="0" fontId="0" fillId="0" borderId="0" xfId="0">
      <alignment vertical="center"/>
    </xf>
    <xf numFmtId="49" fontId="11" fillId="2" borderId="0" xfId="0" applyNumberFormat="1" applyFont="1" applyFill="1" applyAlignment="1" applyProtection="1">
      <alignment horizontal="left" vertical="center"/>
      <protection locked="0"/>
    </xf>
    <xf numFmtId="49" fontId="11" fillId="2" borderId="64" xfId="12" applyNumberFormat="1" applyFont="1" applyFill="1" applyBorder="1" applyAlignment="1" applyProtection="1">
      <alignment horizontal="center" vertical="center"/>
      <protection locked="0"/>
    </xf>
    <xf numFmtId="49" fontId="11" fillId="2" borderId="61" xfId="12" applyNumberFormat="1" applyFont="1" applyFill="1" applyBorder="1" applyAlignment="1" applyProtection="1">
      <alignment horizontal="center" vertical="center"/>
      <protection locked="0"/>
    </xf>
    <xf numFmtId="49" fontId="11" fillId="2" borderId="62" xfId="12" applyNumberFormat="1" applyFont="1" applyFill="1" applyBorder="1" applyAlignment="1" applyProtection="1">
      <alignment horizontal="center" vertical="center"/>
      <protection locked="0"/>
    </xf>
    <xf numFmtId="49" fontId="11" fillId="2" borderId="33" xfId="12" applyNumberFormat="1" applyFont="1" applyFill="1" applyBorder="1" applyAlignment="1" applyProtection="1">
      <alignment horizontal="center" vertical="center"/>
      <protection locked="0"/>
    </xf>
    <xf numFmtId="49" fontId="11" fillId="2" borderId="7" xfId="12" applyNumberFormat="1" applyFont="1" applyFill="1" applyBorder="1" applyAlignment="1" applyProtection="1">
      <alignment horizontal="center" vertical="center"/>
      <protection locked="0"/>
    </xf>
    <xf numFmtId="49" fontId="11" fillId="2" borderId="63" xfId="12" applyNumberFormat="1" applyFont="1" applyFill="1" applyBorder="1" applyAlignment="1" applyProtection="1">
      <alignment horizontal="center" vertical="center"/>
      <protection locked="0"/>
    </xf>
    <xf numFmtId="38" fontId="11" fillId="2" borderId="8" xfId="1" applyNumberFormat="1" applyFont="1" applyFill="1" applyBorder="1" applyAlignment="1" applyProtection="1">
      <alignment horizontal="right" vertical="center"/>
      <protection locked="0"/>
    </xf>
    <xf numFmtId="178" fontId="11" fillId="2" borderId="9" xfId="1" applyNumberFormat="1" applyFont="1" applyFill="1" applyBorder="1" applyAlignment="1" applyProtection="1">
      <alignment horizontal="right" vertical="center"/>
      <protection locked="0"/>
    </xf>
    <xf numFmtId="178" fontId="11" fillId="2" borderId="10" xfId="1" applyNumberFormat="1" applyFont="1" applyFill="1" applyBorder="1" applyAlignment="1" applyProtection="1">
      <alignment horizontal="right" vertical="center"/>
      <protection locked="0"/>
    </xf>
    <xf numFmtId="38" fontId="11" fillId="2" borderId="9" xfId="1" applyNumberFormat="1" applyFont="1" applyFill="1" applyBorder="1" applyAlignment="1" applyProtection="1">
      <alignment horizontal="right" vertical="center"/>
      <protection locked="0"/>
    </xf>
    <xf numFmtId="38" fontId="11" fillId="2" borderId="11" xfId="1" applyNumberFormat="1" applyFont="1" applyFill="1" applyBorder="1" applyAlignment="1" applyProtection="1">
      <alignment horizontal="right" vertical="center"/>
      <protection locked="0"/>
    </xf>
    <xf numFmtId="38" fontId="11" fillId="2" borderId="54" xfId="1" applyNumberFormat="1" applyFont="1" applyFill="1" applyBorder="1" applyAlignment="1" applyProtection="1">
      <alignment horizontal="right" vertical="center"/>
      <protection locked="0"/>
    </xf>
    <xf numFmtId="38" fontId="11" fillId="2" borderId="48" xfId="1" applyNumberFormat="1" applyFont="1" applyFill="1" applyBorder="1" applyAlignment="1" applyProtection="1">
      <alignment horizontal="right" vertical="center"/>
      <protection locked="0"/>
    </xf>
    <xf numFmtId="38" fontId="11" fillId="2" borderId="49" xfId="1" applyNumberFormat="1" applyFont="1" applyFill="1" applyBorder="1" applyAlignment="1" applyProtection="1">
      <alignment horizontal="right" vertical="center"/>
      <protection locked="0"/>
    </xf>
    <xf numFmtId="38" fontId="11" fillId="2" borderId="8" xfId="12" applyNumberFormat="1" applyFont="1" applyFill="1" applyBorder="1" applyAlignment="1" applyProtection="1">
      <alignment horizontal="right" vertical="center"/>
      <protection locked="0"/>
    </xf>
    <xf numFmtId="0" fontId="11" fillId="2" borderId="11" xfId="12" applyFont="1" applyFill="1" applyBorder="1" applyAlignment="1" applyProtection="1">
      <alignment horizontal="right" vertical="center"/>
      <protection locked="0"/>
    </xf>
    <xf numFmtId="38" fontId="11" fillId="2" borderId="3" xfId="12" applyNumberFormat="1" applyFont="1" applyFill="1" applyBorder="1" applyAlignment="1" applyProtection="1">
      <alignment horizontal="right" vertical="center"/>
      <protection locked="0"/>
    </xf>
    <xf numFmtId="0" fontId="11" fillId="2" borderId="6" xfId="12" applyFont="1" applyFill="1" applyBorder="1" applyAlignment="1" applyProtection="1">
      <alignment horizontal="right" vertical="center"/>
      <protection locked="0"/>
    </xf>
    <xf numFmtId="49" fontId="11" fillId="2" borderId="3" xfId="0" applyNumberFormat="1" applyFont="1" applyFill="1" applyBorder="1" applyAlignment="1" applyProtection="1">
      <alignment horizontal="left" vertical="center"/>
      <protection locked="0"/>
    </xf>
    <xf numFmtId="49" fontId="11" fillId="2" borderId="4" xfId="0" applyNumberFormat="1" applyFont="1" applyFill="1" applyBorder="1" applyAlignment="1" applyProtection="1">
      <alignment horizontal="left" vertical="center"/>
      <protection locked="0"/>
    </xf>
    <xf numFmtId="49" fontId="11" fillId="2" borderId="5" xfId="0" applyNumberFormat="1" applyFont="1" applyFill="1" applyBorder="1" applyAlignment="1" applyProtection="1">
      <alignment horizontal="left" vertical="center"/>
      <protection locked="0"/>
    </xf>
    <xf numFmtId="49" fontId="11" fillId="2" borderId="8" xfId="0" applyNumberFormat="1" applyFont="1" applyFill="1" applyBorder="1" applyAlignment="1" applyProtection="1">
      <alignment horizontal="left" vertical="center"/>
      <protection locked="0"/>
    </xf>
    <xf numFmtId="49" fontId="11" fillId="2" borderId="9" xfId="0" applyNumberFormat="1" applyFont="1" applyFill="1" applyBorder="1" applyAlignment="1" applyProtection="1">
      <alignment horizontal="left" vertical="center"/>
      <protection locked="0"/>
    </xf>
    <xf numFmtId="49" fontId="11" fillId="2" borderId="10" xfId="0" applyNumberFormat="1" applyFont="1" applyFill="1" applyBorder="1" applyAlignment="1" applyProtection="1">
      <alignment horizontal="left" vertical="center"/>
      <protection locked="0"/>
    </xf>
    <xf numFmtId="38" fontId="11" fillId="2" borderId="12" xfId="12" applyNumberFormat="1" applyFont="1" applyFill="1" applyBorder="1" applyAlignment="1" applyProtection="1">
      <alignment horizontal="right" vertical="center"/>
      <protection locked="0"/>
    </xf>
    <xf numFmtId="0" fontId="11" fillId="2" borderId="43" xfId="12" applyFont="1" applyFill="1" applyBorder="1" applyAlignment="1" applyProtection="1">
      <alignment horizontal="right" vertical="center"/>
      <protection locked="0"/>
    </xf>
    <xf numFmtId="49" fontId="11" fillId="2" borderId="8" xfId="12" applyNumberFormat="1" applyFont="1" applyFill="1" applyBorder="1" applyAlignment="1" applyProtection="1">
      <alignment horizontal="left" vertical="center"/>
      <protection locked="0"/>
    </xf>
    <xf numFmtId="0" fontId="11" fillId="2" borderId="9" xfId="0" applyFont="1" applyFill="1" applyBorder="1" applyAlignment="1" applyProtection="1">
      <alignment horizontal="left" vertical="center"/>
      <protection locked="0"/>
    </xf>
    <xf numFmtId="0" fontId="11" fillId="2" borderId="10" xfId="0" applyFont="1" applyFill="1" applyBorder="1" applyAlignment="1" applyProtection="1">
      <alignment horizontal="left" vertical="center"/>
      <protection locked="0"/>
    </xf>
    <xf numFmtId="49" fontId="11" fillId="2" borderId="3" xfId="12" applyNumberFormat="1" applyFont="1" applyFill="1" applyBorder="1" applyAlignment="1" applyProtection="1">
      <alignment horizontal="center" vertical="center"/>
      <protection locked="0"/>
    </xf>
    <xf numFmtId="49" fontId="11" fillId="2" borderId="5" xfId="12" applyNumberFormat="1" applyFont="1" applyFill="1" applyBorder="1" applyAlignment="1" applyProtection="1">
      <alignment horizontal="center" vertical="center"/>
      <protection locked="0"/>
    </xf>
    <xf numFmtId="49" fontId="11" fillId="2" borderId="8" xfId="12" applyNumberFormat="1" applyFont="1" applyFill="1" applyBorder="1" applyAlignment="1" applyProtection="1">
      <alignment horizontal="center" vertical="center"/>
      <protection locked="0"/>
    </xf>
    <xf numFmtId="49" fontId="11" fillId="2" borderId="10" xfId="12" applyNumberFormat="1" applyFont="1" applyFill="1" applyBorder="1" applyAlignment="1" applyProtection="1">
      <alignment horizontal="center" vertical="center"/>
      <protection locked="0"/>
    </xf>
    <xf numFmtId="14" fontId="11" fillId="2" borderId="8" xfId="0" applyNumberFormat="1" applyFont="1" applyFill="1" applyBorder="1" applyAlignment="1" applyProtection="1">
      <alignment horizontal="left" vertical="center"/>
      <protection locked="0"/>
    </xf>
    <xf numFmtId="177" fontId="11" fillId="2" borderId="9" xfId="0" applyNumberFormat="1" applyFont="1" applyFill="1" applyBorder="1" applyAlignment="1" applyProtection="1">
      <alignment horizontal="left" vertical="center"/>
      <protection locked="0"/>
    </xf>
    <xf numFmtId="177" fontId="11" fillId="2" borderId="11" xfId="0" applyNumberFormat="1" applyFont="1" applyFill="1" applyBorder="1" applyAlignment="1" applyProtection="1">
      <alignment horizontal="left" vertical="center"/>
      <protection locked="0"/>
    </xf>
    <xf numFmtId="49" fontId="11" fillId="2" borderId="0" xfId="0" applyNumberFormat="1" applyFont="1" applyFill="1" applyAlignment="1" applyProtection="1">
      <alignment horizontal="left" vertical="center"/>
      <protection locked="0"/>
    </xf>
    <xf numFmtId="178" fontId="11" fillId="2" borderId="0" xfId="0" applyNumberFormat="1" applyFont="1" applyFill="1" applyAlignment="1" applyProtection="1">
      <alignment horizontal="left" vertical="center"/>
      <protection locked="0"/>
    </xf>
    <xf numFmtId="183" fontId="11" fillId="2" borderId="0" xfId="0" applyNumberFormat="1" applyFont="1" applyFill="1" applyAlignment="1" applyProtection="1">
      <alignment horizontal="left" vertical="center"/>
      <protection locked="0"/>
    </xf>
    <xf numFmtId="181" fontId="11" fillId="2" borderId="0" xfId="0" applyNumberFormat="1" applyFont="1" applyFill="1" applyAlignment="1" applyProtection="1">
      <alignment horizontal="left" vertical="center"/>
      <protection locked="0"/>
    </xf>
    <xf numFmtId="49" fontId="11" fillId="2" borderId="0" xfId="0" applyNumberFormat="1" applyFont="1" applyFill="1" applyAlignment="1" applyProtection="1">
      <alignment horizontal="left" vertical="center" shrinkToFit="1"/>
      <protection locked="0"/>
    </xf>
    <xf numFmtId="0" fontId="11" fillId="2" borderId="0" xfId="0" applyFont="1" applyFill="1" applyAlignment="1" applyProtection="1">
      <alignment horizontal="left" vertical="center" shrinkToFit="1"/>
      <protection locked="0"/>
    </xf>
    <xf numFmtId="38" fontId="11" fillId="2" borderId="16" xfId="1" applyNumberFormat="1" applyFont="1" applyFill="1" applyBorder="1" applyAlignment="1" applyProtection="1">
      <alignment horizontal="right" vertical="center"/>
      <protection locked="0"/>
    </xf>
    <xf numFmtId="182" fontId="11" fillId="2" borderId="9" xfId="1" applyNumberFormat="1" applyFont="1" applyFill="1" applyBorder="1" applyAlignment="1" applyProtection="1">
      <alignment horizontal="right" vertical="center"/>
      <protection locked="0"/>
    </xf>
    <xf numFmtId="182" fontId="11" fillId="2" borderId="11" xfId="1" applyNumberFormat="1" applyFont="1" applyFill="1" applyBorder="1" applyAlignment="1" applyProtection="1">
      <alignment horizontal="right" vertical="center"/>
      <protection locked="0"/>
    </xf>
    <xf numFmtId="0" fontId="11" fillId="2" borderId="0" xfId="0" applyFont="1" applyFill="1" applyAlignment="1" applyProtection="1">
      <alignment horizontal="left" vertical="center"/>
      <protection locked="0"/>
    </xf>
    <xf numFmtId="38" fontId="11" fillId="2" borderId="44" xfId="1" applyNumberFormat="1" applyFont="1" applyFill="1" applyBorder="1" applyAlignment="1" applyProtection="1">
      <alignment horizontal="right" vertical="center"/>
      <protection locked="0"/>
    </xf>
    <xf numFmtId="182" fontId="11" fillId="2" borderId="13" xfId="1" applyNumberFormat="1" applyFont="1" applyFill="1" applyBorder="1" applyAlignment="1" applyProtection="1">
      <alignment horizontal="right" vertical="center"/>
      <protection locked="0"/>
    </xf>
    <xf numFmtId="182" fontId="11" fillId="2" borderId="43" xfId="1" applyNumberFormat="1" applyFont="1" applyFill="1" applyBorder="1" applyAlignment="1" applyProtection="1">
      <alignment horizontal="right" vertical="center"/>
      <protection locked="0"/>
    </xf>
    <xf numFmtId="182" fontId="11" fillId="2" borderId="0" xfId="0" applyNumberFormat="1" applyFont="1" applyFill="1" applyAlignment="1" applyProtection="1">
      <alignment horizontal="left" vertical="center"/>
      <protection locked="0"/>
    </xf>
    <xf numFmtId="38" fontId="11" fillId="2" borderId="10" xfId="1" applyNumberFormat="1" applyFont="1" applyFill="1" applyBorder="1" applyAlignment="1" applyProtection="1">
      <alignment horizontal="right" vertical="center"/>
      <protection locked="0"/>
    </xf>
    <xf numFmtId="38" fontId="11" fillId="2" borderId="55" xfId="1" applyNumberFormat="1" applyFont="1" applyFill="1" applyBorder="1" applyAlignment="1" applyProtection="1">
      <alignment horizontal="right" vertical="center"/>
      <protection locked="0"/>
    </xf>
    <xf numFmtId="178" fontId="11" fillId="2" borderId="48" xfId="1" applyNumberFormat="1" applyFont="1" applyFill="1" applyBorder="1" applyAlignment="1" applyProtection="1">
      <alignment horizontal="right" vertical="center"/>
      <protection locked="0"/>
    </xf>
    <xf numFmtId="178" fontId="11" fillId="2" borderId="55" xfId="1" applyNumberFormat="1" applyFont="1" applyFill="1" applyBorder="1" applyAlignment="1" applyProtection="1">
      <alignment horizontal="right" vertical="center"/>
      <protection locked="0"/>
    </xf>
    <xf numFmtId="38" fontId="11" fillId="2" borderId="15" xfId="1" applyNumberFormat="1" applyFont="1" applyFill="1" applyBorder="1" applyAlignment="1" applyProtection="1">
      <alignment horizontal="right" vertical="center"/>
      <protection locked="0"/>
    </xf>
    <xf numFmtId="182" fontId="11" fillId="2" borderId="4" xfId="1" applyNumberFormat="1" applyFont="1" applyFill="1" applyBorder="1" applyAlignment="1" applyProtection="1">
      <alignment horizontal="right" vertical="center"/>
      <protection locked="0"/>
    </xf>
    <xf numFmtId="182" fontId="11" fillId="2" borderId="6" xfId="1" applyNumberFormat="1" applyFont="1" applyFill="1" applyBorder="1" applyAlignment="1" applyProtection="1">
      <alignment horizontal="right" vertical="center"/>
      <protection locked="0"/>
    </xf>
    <xf numFmtId="38" fontId="11" fillId="2" borderId="3" xfId="1" applyNumberFormat="1" applyFont="1" applyFill="1" applyBorder="1" applyAlignment="1" applyProtection="1">
      <alignment horizontal="right" vertical="center"/>
      <protection locked="0"/>
    </xf>
    <xf numFmtId="38" fontId="11" fillId="2" borderId="4" xfId="1" applyNumberFormat="1" applyFont="1" applyFill="1" applyBorder="1" applyAlignment="1" applyProtection="1">
      <alignment horizontal="right" vertical="center"/>
      <protection locked="0"/>
    </xf>
    <xf numFmtId="38" fontId="11" fillId="2" borderId="5" xfId="1" applyNumberFormat="1" applyFont="1" applyFill="1" applyBorder="1" applyAlignment="1" applyProtection="1">
      <alignment horizontal="right" vertical="center"/>
      <protection locked="0"/>
    </xf>
    <xf numFmtId="38" fontId="11" fillId="2" borderId="0" xfId="0" applyNumberFormat="1" applyFont="1" applyFill="1" applyAlignment="1" applyProtection="1">
      <alignment horizontal="right" vertical="center"/>
      <protection locked="0"/>
    </xf>
    <xf numFmtId="178" fontId="11" fillId="2" borderId="4" xfId="1" applyNumberFormat="1" applyFont="1" applyFill="1" applyBorder="1" applyAlignment="1" applyProtection="1">
      <alignment horizontal="right" vertical="center"/>
      <protection locked="0"/>
    </xf>
    <xf numFmtId="178" fontId="11" fillId="2" borderId="6" xfId="1" applyNumberFormat="1" applyFont="1" applyFill="1" applyBorder="1" applyAlignment="1" applyProtection="1">
      <alignment horizontal="right" vertical="center"/>
      <protection locked="0"/>
    </xf>
    <xf numFmtId="178" fontId="11" fillId="2" borderId="11" xfId="1" applyNumberFormat="1" applyFont="1" applyFill="1" applyBorder="1" applyAlignment="1" applyProtection="1">
      <alignment horizontal="right" vertical="center"/>
      <protection locked="0"/>
    </xf>
    <xf numFmtId="178" fontId="11" fillId="2" borderId="13" xfId="1" applyNumberFormat="1" applyFont="1" applyFill="1" applyBorder="1" applyAlignment="1" applyProtection="1">
      <alignment horizontal="right" vertical="center"/>
      <protection locked="0"/>
    </xf>
    <xf numFmtId="178" fontId="11" fillId="2" borderId="43" xfId="1" applyNumberFormat="1" applyFont="1" applyFill="1" applyBorder="1" applyAlignment="1" applyProtection="1">
      <alignment horizontal="right" vertical="center"/>
      <protection locked="0"/>
    </xf>
    <xf numFmtId="38" fontId="11" fillId="2" borderId="6" xfId="1" applyNumberFormat="1" applyFont="1" applyFill="1" applyBorder="1" applyAlignment="1" applyProtection="1">
      <alignment horizontal="right" vertical="center"/>
      <protection locked="0"/>
    </xf>
    <xf numFmtId="178" fontId="11" fillId="2" borderId="5" xfId="1" applyNumberFormat="1" applyFont="1" applyFill="1" applyBorder="1" applyAlignment="1" applyProtection="1">
      <alignment horizontal="right" vertical="center"/>
      <protection locked="0"/>
    </xf>
    <xf numFmtId="49" fontId="11" fillId="2" borderId="16" xfId="0" applyNumberFormat="1" applyFont="1" applyFill="1" applyBorder="1" applyAlignment="1" applyProtection="1">
      <alignment horizontal="left" vertical="center"/>
      <protection locked="0"/>
    </xf>
    <xf numFmtId="14" fontId="11" fillId="2" borderId="3" xfId="0" applyNumberFormat="1" applyFont="1" applyFill="1" applyBorder="1" applyAlignment="1" applyProtection="1">
      <alignment horizontal="left" vertical="center"/>
      <protection locked="0"/>
    </xf>
    <xf numFmtId="177" fontId="11" fillId="2" borderId="4" xfId="0" applyNumberFormat="1" applyFont="1" applyFill="1" applyBorder="1" applyAlignment="1" applyProtection="1">
      <alignment horizontal="left" vertical="center"/>
      <protection locked="0"/>
    </xf>
    <xf numFmtId="177" fontId="11" fillId="2" borderId="6" xfId="0" applyNumberFormat="1" applyFont="1" applyFill="1" applyBorder="1" applyAlignment="1" applyProtection="1">
      <alignment horizontal="left" vertical="center"/>
      <protection locked="0"/>
    </xf>
    <xf numFmtId="49" fontId="11" fillId="2" borderId="11" xfId="12" applyNumberFormat="1" applyFont="1" applyFill="1" applyBorder="1" applyAlignment="1" applyProtection="1">
      <alignment horizontal="center" vertical="center"/>
      <protection locked="0"/>
    </xf>
    <xf numFmtId="49" fontId="11" fillId="2" borderId="12" xfId="12" applyNumberFormat="1" applyFont="1" applyFill="1" applyBorder="1" applyAlignment="1" applyProtection="1">
      <alignment horizontal="center" vertical="center"/>
      <protection locked="0"/>
    </xf>
    <xf numFmtId="49" fontId="11" fillId="2" borderId="14" xfId="12" applyNumberFormat="1" applyFont="1" applyFill="1" applyBorder="1" applyAlignment="1" applyProtection="1">
      <alignment horizontal="center" vertical="center"/>
      <protection locked="0"/>
    </xf>
    <xf numFmtId="49" fontId="11" fillId="2" borderId="6" xfId="12" applyNumberFormat="1" applyFont="1" applyFill="1" applyBorder="1" applyAlignment="1" applyProtection="1">
      <alignment horizontal="center" vertical="center"/>
      <protection locked="0"/>
    </xf>
    <xf numFmtId="49" fontId="11" fillId="2" borderId="12" xfId="12" applyNumberFormat="1" applyFont="1" applyFill="1" applyBorder="1" applyAlignment="1" applyProtection="1">
      <alignment horizontal="left" vertical="center"/>
      <protection locked="0"/>
    </xf>
    <xf numFmtId="0" fontId="11" fillId="2" borderId="13" xfId="0" applyFont="1" applyFill="1" applyBorder="1" applyAlignment="1" applyProtection="1">
      <alignment horizontal="left" vertical="center"/>
      <protection locked="0"/>
    </xf>
    <xf numFmtId="0" fontId="11" fillId="2" borderId="14" xfId="0" applyFont="1" applyFill="1" applyBorder="1" applyAlignment="1" applyProtection="1">
      <alignment horizontal="left" vertical="center"/>
      <protection locked="0"/>
    </xf>
    <xf numFmtId="49" fontId="11" fillId="2" borderId="44" xfId="0" applyNumberFormat="1" applyFont="1" applyFill="1" applyBorder="1" applyAlignment="1" applyProtection="1">
      <alignment horizontal="left" vertical="center"/>
      <protection locked="0"/>
    </xf>
    <xf numFmtId="49" fontId="11" fillId="2" borderId="12" xfId="0" applyNumberFormat="1" applyFont="1" applyFill="1" applyBorder="1" applyAlignment="1" applyProtection="1">
      <alignment horizontal="left" vertical="center"/>
      <protection locked="0"/>
    </xf>
    <xf numFmtId="49" fontId="11" fillId="2" borderId="13" xfId="0" applyNumberFormat="1" applyFont="1" applyFill="1" applyBorder="1" applyAlignment="1" applyProtection="1">
      <alignment horizontal="left" vertical="center"/>
      <protection locked="0"/>
    </xf>
    <xf numFmtId="49" fontId="11" fillId="2" borderId="14" xfId="0" applyNumberFormat="1" applyFont="1" applyFill="1" applyBorder="1" applyAlignment="1" applyProtection="1">
      <alignment horizontal="left" vertical="center"/>
      <protection locked="0"/>
    </xf>
    <xf numFmtId="14" fontId="11" fillId="2" borderId="12" xfId="0" applyNumberFormat="1" applyFont="1" applyFill="1" applyBorder="1" applyAlignment="1" applyProtection="1">
      <alignment horizontal="left" vertical="center"/>
      <protection locked="0"/>
    </xf>
    <xf numFmtId="177" fontId="11" fillId="2" borderId="13" xfId="0" applyNumberFormat="1" applyFont="1" applyFill="1" applyBorder="1" applyAlignment="1" applyProtection="1">
      <alignment horizontal="left" vertical="center"/>
      <protection locked="0"/>
    </xf>
    <xf numFmtId="177" fontId="11" fillId="2" borderId="43" xfId="0" applyNumberFormat="1" applyFont="1" applyFill="1" applyBorder="1" applyAlignment="1" applyProtection="1">
      <alignment horizontal="left" vertical="center"/>
      <protection locked="0"/>
    </xf>
    <xf numFmtId="0" fontId="4" fillId="0" borderId="0" xfId="6" applyFont="1" applyProtection="1">
      <alignment vertical="center"/>
    </xf>
    <xf numFmtId="0" fontId="20" fillId="0" borderId="0" xfId="2" applyFont="1" applyProtection="1">
      <alignment vertical="center"/>
    </xf>
    <xf numFmtId="0" fontId="16" fillId="0" borderId="0" xfId="2" applyFont="1" applyProtection="1">
      <alignment vertical="center"/>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4" fillId="0" borderId="0" xfId="2" applyFont="1" applyProtection="1">
      <alignment vertical="center"/>
    </xf>
    <xf numFmtId="0" fontId="12" fillId="0" borderId="0" xfId="2" applyFont="1" applyProtection="1">
      <alignment vertical="center"/>
    </xf>
    <xf numFmtId="0" fontId="4" fillId="0" borderId="0" xfId="1" applyFont="1" applyProtection="1">
      <alignment vertical="center"/>
    </xf>
    <xf numFmtId="0" fontId="17" fillId="0" borderId="20" xfId="2" applyFont="1" applyBorder="1" applyProtection="1">
      <alignment vertical="center"/>
    </xf>
    <xf numFmtId="0" fontId="17" fillId="0" borderId="21" xfId="2" applyFont="1" applyBorder="1" applyProtection="1">
      <alignment vertical="center"/>
    </xf>
    <xf numFmtId="0" fontId="17" fillId="0" borderId="23" xfId="2" applyFont="1" applyBorder="1" applyProtection="1">
      <alignment vertical="center"/>
    </xf>
    <xf numFmtId="0" fontId="17" fillId="0" borderId="24" xfId="2" applyFont="1" applyBorder="1" applyProtection="1">
      <alignment vertical="center"/>
    </xf>
    <xf numFmtId="0" fontId="17" fillId="0" borderId="0" xfId="2" applyFont="1" applyProtection="1">
      <alignment vertical="center"/>
    </xf>
    <xf numFmtId="0" fontId="17" fillId="0" borderId="26" xfId="2" applyFont="1" applyBorder="1" applyProtection="1">
      <alignment vertical="center"/>
    </xf>
    <xf numFmtId="0" fontId="17" fillId="0" borderId="22" xfId="2" applyFont="1" applyBorder="1" applyProtection="1">
      <alignment vertical="center"/>
    </xf>
    <xf numFmtId="0" fontId="17" fillId="0" borderId="18" xfId="2" applyFont="1" applyBorder="1" applyProtection="1">
      <alignment vertical="center"/>
    </xf>
    <xf numFmtId="0" fontId="17" fillId="0" borderId="19" xfId="2" applyFont="1" applyBorder="1" applyProtection="1">
      <alignment vertical="center"/>
    </xf>
    <xf numFmtId="0" fontId="15" fillId="0" borderId="20"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3" xfId="0" applyFont="1" applyBorder="1" applyAlignment="1" applyProtection="1">
      <alignment horizontal="left" vertical="center" indent="1"/>
    </xf>
    <xf numFmtId="0" fontId="15" fillId="0" borderId="24" xfId="0" applyFont="1" applyBorder="1" applyProtection="1">
      <alignment vertical="center"/>
    </xf>
    <xf numFmtId="0" fontId="15" fillId="0" borderId="0" xfId="0" applyFont="1" applyProtection="1">
      <alignment vertical="center"/>
    </xf>
    <xf numFmtId="0" fontId="4" fillId="0" borderId="21" xfId="0" applyFont="1" applyBorder="1" applyProtection="1">
      <alignment vertical="center"/>
    </xf>
    <xf numFmtId="0" fontId="4" fillId="0" borderId="23" xfId="0" applyFont="1" applyBorder="1" applyProtection="1">
      <alignment vertical="center"/>
    </xf>
    <xf numFmtId="180" fontId="4" fillId="0" borderId="24"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3" fillId="0" borderId="0" xfId="0" applyFont="1" applyAlignment="1" applyProtection="1">
      <alignment horizontal="right" vertical="top"/>
    </xf>
    <xf numFmtId="0" fontId="13" fillId="0" borderId="0" xfId="0" applyFont="1" applyAlignment="1" applyProtection="1">
      <alignment vertical="top"/>
    </xf>
    <xf numFmtId="0" fontId="4" fillId="0" borderId="26" xfId="0" applyFont="1" applyBorder="1" applyProtection="1">
      <alignment vertical="center"/>
    </xf>
    <xf numFmtId="0" fontId="4" fillId="0" borderId="0" xfId="0" applyFont="1" applyProtection="1">
      <alignment vertical="center"/>
    </xf>
    <xf numFmtId="0" fontId="13" fillId="0" borderId="0" xfId="0" applyFont="1" applyAlignment="1" applyProtection="1">
      <alignment vertical="top"/>
    </xf>
    <xf numFmtId="0" fontId="18" fillId="0" borderId="0" xfId="0" applyFont="1" applyAlignment="1" applyProtection="1">
      <alignment vertical="top"/>
    </xf>
    <xf numFmtId="0" fontId="4" fillId="0" borderId="24" xfId="0" applyFont="1" applyBorder="1" applyProtection="1">
      <alignment vertical="center"/>
    </xf>
    <xf numFmtId="177" fontId="13" fillId="0" borderId="0" xfId="0" applyNumberFormat="1" applyFont="1" applyAlignment="1" applyProtection="1">
      <alignment vertical="top"/>
    </xf>
    <xf numFmtId="0" fontId="14" fillId="0" borderId="26" xfId="0" applyFont="1" applyBorder="1" applyAlignment="1" applyProtection="1">
      <alignment vertical="top"/>
    </xf>
    <xf numFmtId="49" fontId="13"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4" fillId="0" borderId="24" xfId="2" applyFont="1" applyBorder="1" applyProtection="1">
      <alignment vertical="center"/>
    </xf>
    <xf numFmtId="0" fontId="21" fillId="0" borderId="0" xfId="0" applyFont="1" applyAlignment="1" applyProtection="1">
      <alignment vertical="top"/>
    </xf>
    <xf numFmtId="0" fontId="18" fillId="0" borderId="26" xfId="0" applyFont="1" applyBorder="1" applyAlignment="1" applyProtection="1">
      <alignment vertical="top"/>
    </xf>
    <xf numFmtId="0" fontId="4" fillId="0" borderId="22" xfId="0" applyFont="1" applyBorder="1" applyProtection="1">
      <alignment vertical="center"/>
    </xf>
    <xf numFmtId="0" fontId="4" fillId="0" borderId="18" xfId="0" applyFont="1" applyBorder="1" applyProtection="1">
      <alignment vertical="center"/>
    </xf>
    <xf numFmtId="0" fontId="14" fillId="0" borderId="18" xfId="0" applyFont="1" applyBorder="1" applyAlignment="1" applyProtection="1">
      <alignment vertical="top"/>
    </xf>
    <xf numFmtId="49" fontId="14" fillId="0" borderId="18" xfId="0" applyNumberFormat="1" applyFont="1" applyBorder="1" applyAlignment="1" applyProtection="1">
      <alignment vertical="top"/>
    </xf>
    <xf numFmtId="0" fontId="4" fillId="0" borderId="19"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4" fillId="0" borderId="0" xfId="2" applyNumberFormat="1" applyFont="1" applyProtection="1">
      <alignment vertical="center"/>
    </xf>
    <xf numFmtId="0" fontId="13" fillId="0" borderId="0" xfId="0" applyFont="1" applyProtection="1">
      <alignment vertical="center"/>
    </xf>
    <xf numFmtId="0" fontId="18" fillId="0" borderId="0" xfId="0" applyFont="1" applyAlignment="1" applyProtection="1">
      <alignment vertical="top" wrapText="1"/>
    </xf>
    <xf numFmtId="0" fontId="4" fillId="0" borderId="0" xfId="0" applyFont="1" applyAlignment="1" applyProtection="1">
      <alignment vertical="top"/>
    </xf>
    <xf numFmtId="49" fontId="13" fillId="0" borderId="0" xfId="0" applyNumberFormat="1" applyFont="1" applyAlignment="1" applyProtection="1">
      <alignment vertical="top"/>
    </xf>
    <xf numFmtId="182" fontId="13" fillId="0" borderId="0" xfId="0" applyNumberFormat="1" applyFont="1" applyAlignment="1" applyProtection="1">
      <alignment vertical="top"/>
    </xf>
    <xf numFmtId="0" fontId="13" fillId="0" borderId="18" xfId="0" applyFont="1" applyBorder="1" applyAlignment="1" applyProtection="1">
      <alignment horizontal="right" vertical="top"/>
    </xf>
    <xf numFmtId="0" fontId="13" fillId="0" borderId="18" xfId="0" applyFont="1" applyBorder="1" applyAlignment="1" applyProtection="1">
      <alignment vertical="top"/>
    </xf>
    <xf numFmtId="49" fontId="13" fillId="0" borderId="18" xfId="0" applyNumberFormat="1" applyFont="1" applyBorder="1" applyAlignment="1" applyProtection="1">
      <alignment vertical="top"/>
    </xf>
    <xf numFmtId="182" fontId="13" fillId="0" borderId="18"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24" xfId="0" applyFont="1" applyBorder="1" applyProtection="1">
      <alignment vertical="center"/>
    </xf>
    <xf numFmtId="0" fontId="22" fillId="0" borderId="0" xfId="0" applyFont="1" applyProtection="1">
      <alignment vertical="center"/>
    </xf>
    <xf numFmtId="49" fontId="4" fillId="0" borderId="21" xfId="0" applyNumberFormat="1" applyFont="1" applyBorder="1" applyProtection="1">
      <alignment vertical="center"/>
    </xf>
    <xf numFmtId="178" fontId="4" fillId="0" borderId="21" xfId="0" applyNumberFormat="1" applyFont="1" applyBorder="1" applyProtection="1">
      <alignment vertical="center"/>
    </xf>
    <xf numFmtId="0" fontId="18" fillId="0" borderId="0" xfId="0" applyFont="1" applyAlignment="1" applyProtection="1">
      <alignment horizontal="left" vertical="center" wrapText="1"/>
    </xf>
    <xf numFmtId="178" fontId="13" fillId="0" borderId="0" xfId="0" applyNumberFormat="1" applyFont="1" applyAlignment="1" applyProtection="1">
      <alignment vertical="top"/>
    </xf>
    <xf numFmtId="182" fontId="14" fillId="0" borderId="18" xfId="0" applyNumberFormat="1" applyFont="1" applyBorder="1" applyAlignment="1" applyProtection="1">
      <alignment vertical="top"/>
    </xf>
    <xf numFmtId="182" fontId="14" fillId="0" borderId="0" xfId="0" applyNumberFormat="1" applyFont="1" applyAlignment="1" applyProtection="1">
      <alignment vertical="top"/>
    </xf>
    <xf numFmtId="182" fontId="4" fillId="0" borderId="0" xfId="0" applyNumberFormat="1" applyFont="1" applyProtection="1">
      <alignment vertical="center"/>
    </xf>
    <xf numFmtId="0" fontId="18" fillId="0" borderId="0" xfId="0" applyFont="1" applyProtection="1">
      <alignment vertical="center"/>
    </xf>
    <xf numFmtId="0" fontId="4" fillId="0" borderId="26" xfId="2" applyFont="1" applyBorder="1" applyProtection="1">
      <alignment vertical="center"/>
    </xf>
    <xf numFmtId="49" fontId="18" fillId="0" borderId="0" xfId="0" applyNumberFormat="1" applyFont="1" applyAlignment="1" applyProtection="1">
      <alignment horizontal="right" vertical="top"/>
    </xf>
    <xf numFmtId="178" fontId="14" fillId="0" borderId="18" xfId="0" applyNumberFormat="1" applyFont="1" applyBorder="1" applyAlignment="1" applyProtection="1">
      <alignment vertical="top"/>
    </xf>
    <xf numFmtId="178" fontId="14" fillId="0" borderId="0" xfId="0" applyNumberFormat="1" applyFont="1" applyAlignment="1" applyProtection="1">
      <alignment vertical="top"/>
    </xf>
    <xf numFmtId="178" fontId="4" fillId="0" borderId="0" xfId="0" applyNumberFormat="1" applyFont="1" applyProtection="1">
      <alignment vertical="center"/>
    </xf>
    <xf numFmtId="0" fontId="4" fillId="0" borderId="22" xfId="2" applyFont="1" applyBorder="1" applyProtection="1">
      <alignment vertical="center"/>
    </xf>
    <xf numFmtId="0" fontId="4" fillId="0" borderId="18" xfId="2" applyFont="1" applyBorder="1" applyProtection="1">
      <alignment vertical="center"/>
    </xf>
    <xf numFmtId="178" fontId="4" fillId="0" borderId="0" xfId="1" applyNumberFormat="1" applyFont="1" applyAlignment="1" applyProtection="1">
      <alignment horizontal="right" vertical="center"/>
    </xf>
    <xf numFmtId="178" fontId="4" fillId="0" borderId="0" xfId="1" applyNumberFormat="1" applyFont="1" applyProtection="1">
      <alignment vertical="center"/>
    </xf>
    <xf numFmtId="181" fontId="4" fillId="0" borderId="0" xfId="0" applyNumberFormat="1" applyFont="1" applyProtection="1">
      <alignment vertical="center"/>
    </xf>
    <xf numFmtId="178" fontId="4" fillId="0" borderId="15"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16"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182" fontId="4" fillId="0" borderId="16" xfId="1" applyNumberFormat="1" applyFont="1" applyBorder="1" applyAlignment="1" applyProtection="1">
      <alignment horizontal="left" vertical="center"/>
    </xf>
    <xf numFmtId="182" fontId="4" fillId="0" borderId="9" xfId="1" applyNumberFormat="1" applyFont="1" applyBorder="1" applyAlignment="1" applyProtection="1">
      <alignment horizontal="left" vertical="center"/>
    </xf>
    <xf numFmtId="182" fontId="4" fillId="0" borderId="11" xfId="1" applyNumberFormat="1" applyFont="1" applyBorder="1" applyAlignment="1" applyProtection="1">
      <alignment horizontal="left" vertical="center"/>
    </xf>
    <xf numFmtId="38" fontId="4" fillId="0" borderId="16" xfId="1" applyNumberFormat="1" applyFont="1" applyBorder="1" applyAlignment="1" applyProtection="1">
      <alignment horizontal="right" vertical="center"/>
    </xf>
    <xf numFmtId="182" fontId="4" fillId="0" borderId="9" xfId="1" applyNumberFormat="1" applyFont="1" applyBorder="1" applyAlignment="1" applyProtection="1">
      <alignment horizontal="right" vertical="center"/>
    </xf>
    <xf numFmtId="182" fontId="4" fillId="0" borderId="11" xfId="1" applyNumberFormat="1" applyFont="1" applyBorder="1" applyAlignment="1" applyProtection="1">
      <alignment horizontal="right" vertical="center"/>
    </xf>
    <xf numFmtId="178" fontId="11" fillId="0" borderId="44" xfId="1" applyNumberFormat="1" applyFont="1" applyBorder="1" applyAlignment="1" applyProtection="1">
      <alignment horizontal="left" vertical="center"/>
    </xf>
    <xf numFmtId="178" fontId="4" fillId="0" borderId="13" xfId="1" applyNumberFormat="1" applyFont="1" applyBorder="1" applyAlignment="1" applyProtection="1">
      <alignment horizontal="left" vertical="center"/>
    </xf>
    <xf numFmtId="178" fontId="4" fillId="0" borderId="43" xfId="1" applyNumberFormat="1" applyFont="1" applyBorder="1" applyAlignment="1" applyProtection="1">
      <alignment horizontal="left" vertical="center"/>
    </xf>
    <xf numFmtId="0" fontId="13" fillId="0" borderId="0" xfId="0" applyFont="1" applyAlignment="1" applyProtection="1">
      <alignment horizontal="left" vertical="top"/>
    </xf>
    <xf numFmtId="178" fontId="4" fillId="0" borderId="0" xfId="1" applyNumberFormat="1" applyFont="1" applyAlignment="1" applyProtection="1">
      <alignment vertical="top"/>
    </xf>
    <xf numFmtId="0" fontId="18" fillId="0" borderId="0" xfId="0" applyFont="1" applyAlignment="1" applyProtection="1">
      <alignment vertical="top"/>
    </xf>
    <xf numFmtId="178" fontId="4" fillId="0" borderId="20" xfId="1" applyNumberFormat="1" applyFont="1" applyBorder="1" applyAlignment="1" applyProtection="1">
      <alignment horizontal="left" vertical="center"/>
    </xf>
    <xf numFmtId="178" fontId="4" fillId="0" borderId="21" xfId="1" applyNumberFormat="1" applyFont="1" applyBorder="1" applyAlignment="1" applyProtection="1">
      <alignment horizontal="left" vertical="center"/>
    </xf>
    <xf numFmtId="178" fontId="4" fillId="0" borderId="23" xfId="1" applyNumberFormat="1" applyFont="1" applyBorder="1" applyAlignment="1" applyProtection="1">
      <alignment horizontal="left" vertical="center"/>
    </xf>
    <xf numFmtId="178" fontId="4" fillId="0" borderId="45" xfId="1" applyNumberFormat="1" applyFont="1" applyBorder="1" applyAlignment="1" applyProtection="1">
      <alignment horizontal="left" vertical="center"/>
    </xf>
    <xf numFmtId="178" fontId="4" fillId="0" borderId="31" xfId="1" applyNumberFormat="1" applyFont="1" applyBorder="1" applyAlignment="1" applyProtection="1">
      <alignment horizontal="left" vertical="center"/>
    </xf>
    <xf numFmtId="178" fontId="4" fillId="0" borderId="46" xfId="1" applyNumberFormat="1" applyFont="1" applyBorder="1" applyAlignment="1" applyProtection="1">
      <alignment horizontal="left" vertical="center"/>
    </xf>
    <xf numFmtId="178" fontId="4" fillId="0" borderId="44" xfId="1" quotePrefix="1" applyNumberFormat="1" applyFont="1" applyBorder="1" applyAlignment="1" applyProtection="1">
      <alignment horizontal="left" vertical="center"/>
    </xf>
    <xf numFmtId="178" fontId="4" fillId="0" borderId="13" xfId="1" quotePrefix="1" applyNumberFormat="1" applyFont="1" applyBorder="1" applyAlignment="1" applyProtection="1">
      <alignment horizontal="left" vertical="center"/>
    </xf>
    <xf numFmtId="178" fontId="4" fillId="0" borderId="43" xfId="1" quotePrefix="1" applyNumberFormat="1" applyFont="1" applyBorder="1" applyAlignment="1" applyProtection="1">
      <alignment horizontal="left" vertical="center"/>
    </xf>
    <xf numFmtId="0" fontId="18" fillId="0" borderId="18" xfId="0" applyFont="1" applyBorder="1" applyAlignment="1" applyProtection="1">
      <alignment vertical="top"/>
    </xf>
    <xf numFmtId="0" fontId="15" fillId="0" borderId="24" xfId="0" applyFont="1" applyBorder="1" applyAlignment="1" applyProtection="1">
      <alignment horizontal="left" vertical="center" indent="1"/>
    </xf>
    <xf numFmtId="0" fontId="15" fillId="0" borderId="0" xfId="0" applyFont="1" applyAlignment="1" applyProtection="1">
      <alignment horizontal="left" vertical="center" indent="1"/>
    </xf>
    <xf numFmtId="0" fontId="4" fillId="0" borderId="21" xfId="2" applyFont="1" applyBorder="1" applyProtection="1">
      <alignment vertical="center"/>
    </xf>
    <xf numFmtId="0" fontId="12" fillId="0" borderId="24" xfId="0" applyFont="1" applyBorder="1" applyProtection="1">
      <alignment vertical="center"/>
    </xf>
    <xf numFmtId="0" fontId="18" fillId="0" borderId="18" xfId="0" applyFont="1" applyBorder="1" applyAlignment="1" applyProtection="1">
      <alignment horizontal="left" vertical="center" wrapText="1"/>
    </xf>
    <xf numFmtId="180" fontId="4" fillId="0" borderId="52" xfId="0" applyNumberFormat="1" applyFont="1" applyBorder="1" applyProtection="1">
      <alignment vertical="center"/>
    </xf>
    <xf numFmtId="0" fontId="11" fillId="0" borderId="25" xfId="0" applyFont="1" applyBorder="1" applyAlignment="1" applyProtection="1">
      <alignment horizontal="left" vertical="center"/>
    </xf>
    <xf numFmtId="0" fontId="11" fillId="0" borderId="2" xfId="0" applyFont="1" applyBorder="1" applyAlignment="1" applyProtection="1">
      <alignment horizontal="left" vertical="center"/>
    </xf>
    <xf numFmtId="0" fontId="4" fillId="0" borderId="1" xfId="1" applyFont="1" applyBorder="1" applyAlignment="1" applyProtection="1">
      <alignment horizontal="center" vertical="center" wrapText="1"/>
    </xf>
    <xf numFmtId="0" fontId="4" fillId="0" borderId="2" xfId="1" applyFont="1" applyBorder="1" applyAlignment="1" applyProtection="1">
      <alignment horizontal="center" vertical="center" wrapText="1"/>
    </xf>
    <xf numFmtId="0" fontId="4" fillId="0" borderId="17" xfId="1" applyFont="1" applyBorder="1" applyAlignment="1" applyProtection="1">
      <alignment horizontal="center" vertical="center" wrapText="1"/>
    </xf>
    <xf numFmtId="177" fontId="4" fillId="0" borderId="1" xfId="0" applyNumberFormat="1" applyFont="1" applyBorder="1" applyAlignment="1" applyProtection="1">
      <alignment horizontal="center" vertical="center" wrapText="1"/>
    </xf>
    <xf numFmtId="177" fontId="4" fillId="0" borderId="2" xfId="0" applyNumberFormat="1" applyFont="1" applyBorder="1" applyAlignment="1" applyProtection="1">
      <alignment horizontal="center" vertical="center" wrapText="1"/>
    </xf>
    <xf numFmtId="177" fontId="4" fillId="0" borderId="17" xfId="0" applyNumberFormat="1" applyFont="1" applyBorder="1" applyAlignment="1" applyProtection="1">
      <alignment horizontal="center" vertical="center" wrapText="1"/>
    </xf>
    <xf numFmtId="0" fontId="4" fillId="0" borderId="2" xfId="2" applyFont="1" applyBorder="1" applyAlignment="1" applyProtection="1">
      <alignment horizontal="center" vertical="center" wrapText="1"/>
    </xf>
    <xf numFmtId="0" fontId="4" fillId="0" borderId="36" xfId="2" applyFont="1" applyBorder="1" applyAlignment="1" applyProtection="1">
      <alignment horizontal="center" vertical="center" wrapText="1"/>
    </xf>
    <xf numFmtId="0" fontId="4" fillId="0" borderId="15" xfId="2"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16" xfId="2" applyFont="1" applyBorder="1" applyAlignment="1" applyProtection="1">
      <alignment horizontal="left" vertical="center"/>
    </xf>
    <xf numFmtId="0" fontId="4" fillId="0" borderId="9" xfId="0" applyFont="1" applyBorder="1" applyAlignment="1" applyProtection="1">
      <alignment horizontal="left" vertical="center"/>
    </xf>
    <xf numFmtId="180" fontId="4" fillId="0" borderId="16" xfId="0" applyNumberFormat="1" applyFont="1" applyBorder="1" applyAlignment="1" applyProtection="1">
      <alignment horizontal="left" vertical="center"/>
    </xf>
    <xf numFmtId="0" fontId="4" fillId="0" borderId="10" xfId="0" applyFont="1" applyBorder="1" applyAlignment="1" applyProtection="1">
      <alignment horizontal="left" vertical="center"/>
    </xf>
    <xf numFmtId="180" fontId="4" fillId="0" borderId="47" xfId="0" applyNumberFormat="1" applyFont="1" applyBorder="1" applyAlignment="1" applyProtection="1">
      <alignment horizontal="left" vertical="center"/>
    </xf>
    <xf numFmtId="0" fontId="4" fillId="0" borderId="48" xfId="0" applyFont="1" applyBorder="1" applyAlignment="1" applyProtection="1">
      <alignment horizontal="left" vertical="center"/>
    </xf>
    <xf numFmtId="0" fontId="4" fillId="0" borderId="27" xfId="2" applyFont="1" applyBorder="1" applyAlignment="1" applyProtection="1">
      <alignment horizontal="right" vertical="center"/>
    </xf>
    <xf numFmtId="0" fontId="4" fillId="0" borderId="28" xfId="0" applyFont="1" applyBorder="1" applyAlignment="1" applyProtection="1">
      <alignment horizontal="right" vertical="center"/>
    </xf>
    <xf numFmtId="38" fontId="4" fillId="0" borderId="53" xfId="1" applyNumberFormat="1" applyFont="1" applyBorder="1" applyAlignment="1" applyProtection="1">
      <alignment horizontal="right" vertical="center"/>
    </xf>
    <xf numFmtId="38" fontId="4" fillId="0" borderId="28" xfId="1" applyNumberFormat="1" applyFont="1" applyBorder="1" applyAlignment="1" applyProtection="1">
      <alignment horizontal="right" vertical="center"/>
    </xf>
    <xf numFmtId="38" fontId="4" fillId="0" borderId="56" xfId="1" applyNumberFormat="1" applyFont="1" applyBorder="1" applyAlignment="1" applyProtection="1">
      <alignment horizontal="right" vertical="center"/>
    </xf>
    <xf numFmtId="38" fontId="4" fillId="0" borderId="29" xfId="1" applyNumberFormat="1" applyFont="1" applyBorder="1" applyAlignment="1" applyProtection="1">
      <alignment horizontal="right" vertical="center"/>
    </xf>
    <xf numFmtId="180" fontId="4" fillId="0" borderId="22" xfId="0" applyNumberFormat="1" applyFont="1" applyBorder="1" applyProtection="1">
      <alignment vertical="center"/>
    </xf>
    <xf numFmtId="0" fontId="4" fillId="0" borderId="18" xfId="0" applyFont="1" applyBorder="1" applyAlignment="1" applyProtection="1">
      <alignment horizontal="left" vertical="center"/>
    </xf>
    <xf numFmtId="0" fontId="13" fillId="0" borderId="18" xfId="2" applyFont="1" applyBorder="1" applyAlignment="1" applyProtection="1">
      <alignment vertical="top"/>
    </xf>
    <xf numFmtId="49" fontId="4" fillId="0" borderId="18" xfId="1" applyNumberFormat="1" applyFont="1" applyBorder="1" applyAlignment="1" applyProtection="1">
      <alignment horizontal="right" vertical="center"/>
    </xf>
    <xf numFmtId="178" fontId="4" fillId="0" borderId="18" xfId="1" applyNumberFormat="1" applyFont="1" applyBorder="1" applyAlignment="1" applyProtection="1">
      <alignment horizontal="right" vertical="center"/>
    </xf>
    <xf numFmtId="180" fontId="4" fillId="0" borderId="21" xfId="0" applyNumberFormat="1" applyFont="1" applyBorder="1" applyProtection="1">
      <alignment vertical="center"/>
    </xf>
    <xf numFmtId="0" fontId="4" fillId="0" borderId="0" xfId="0" applyFont="1" applyAlignment="1" applyProtection="1">
      <alignment horizontal="left" vertical="center"/>
    </xf>
    <xf numFmtId="0" fontId="13" fillId="0" borderId="0" xfId="2" applyFont="1" applyAlignment="1" applyProtection="1">
      <alignment vertical="top"/>
    </xf>
    <xf numFmtId="49" fontId="4" fillId="0" borderId="0" xfId="1" applyNumberFormat="1" applyFont="1" applyAlignment="1" applyProtection="1">
      <alignment horizontal="right" vertical="center"/>
    </xf>
    <xf numFmtId="0" fontId="4" fillId="0" borderId="25" xfId="12" applyFont="1" applyBorder="1" applyAlignment="1" applyProtection="1">
      <alignment horizontal="left" vertical="center"/>
    </xf>
    <xf numFmtId="0" fontId="4" fillId="0" borderId="2" xfId="12" applyFont="1" applyBorder="1" applyAlignment="1" applyProtection="1">
      <alignment horizontal="left" vertical="center"/>
    </xf>
    <xf numFmtId="0" fontId="4" fillId="0" borderId="17" xfId="12" applyFont="1" applyBorder="1" applyAlignment="1" applyProtection="1">
      <alignment horizontal="left" vertical="center"/>
    </xf>
    <xf numFmtId="182" fontId="4" fillId="0" borderId="1" xfId="12" applyNumberFormat="1" applyFont="1" applyBorder="1" applyAlignment="1" applyProtection="1">
      <alignment horizontal="center" vertical="center"/>
    </xf>
    <xf numFmtId="182" fontId="4" fillId="0" borderId="36" xfId="12" applyNumberFormat="1" applyFont="1" applyBorder="1" applyAlignment="1" applyProtection="1">
      <alignment horizontal="center" vertical="center"/>
    </xf>
    <xf numFmtId="180" fontId="4" fillId="0" borderId="20" xfId="12" applyNumberFormat="1" applyFont="1" applyBorder="1" applyAlignment="1" applyProtection="1">
      <alignment horizontal="left" vertical="center"/>
    </xf>
    <xf numFmtId="180" fontId="4" fillId="0" borderId="21" xfId="12" applyNumberFormat="1" applyFont="1" applyBorder="1" applyAlignment="1" applyProtection="1">
      <alignment horizontal="left" vertical="center"/>
    </xf>
    <xf numFmtId="180" fontId="4" fillId="0" borderId="40" xfId="12" applyNumberFormat="1" applyFont="1" applyBorder="1" applyAlignment="1" applyProtection="1">
      <alignment horizontal="left" vertical="center"/>
    </xf>
    <xf numFmtId="0" fontId="4" fillId="0" borderId="66" xfId="12" applyFont="1" applyBorder="1" applyAlignment="1" applyProtection="1">
      <alignment horizontal="left" vertical="center"/>
    </xf>
    <xf numFmtId="180" fontId="4" fillId="0" borderId="24" xfId="12" applyNumberFormat="1" applyFont="1" applyBorder="1" applyAlignment="1" applyProtection="1">
      <alignment horizontal="left" vertical="center"/>
    </xf>
    <xf numFmtId="180" fontId="4" fillId="0" borderId="0" xfId="12" applyNumberFormat="1" applyFont="1" applyAlignment="1" applyProtection="1">
      <alignment horizontal="left" vertical="center"/>
    </xf>
    <xf numFmtId="180" fontId="4" fillId="0" borderId="37" xfId="12" applyNumberFormat="1" applyFont="1" applyBorder="1" applyAlignment="1" applyProtection="1">
      <alignment horizontal="left" vertical="center"/>
    </xf>
    <xf numFmtId="180" fontId="4" fillId="0" borderId="7" xfId="12" applyNumberFormat="1"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0" xfId="12" applyFont="1" applyProtection="1">
      <alignment vertical="center"/>
    </xf>
    <xf numFmtId="180" fontId="4" fillId="0" borderId="63" xfId="12" applyNumberFormat="1" applyFont="1" applyBorder="1" applyAlignment="1" applyProtection="1">
      <alignment horizontal="left" vertical="center"/>
    </xf>
    <xf numFmtId="0" fontId="4" fillId="0" borderId="63" xfId="0" applyFont="1" applyBorder="1" applyAlignment="1" applyProtection="1">
      <alignment horizontal="left" vertical="center"/>
    </xf>
    <xf numFmtId="180" fontId="4" fillId="0" borderId="33" xfId="12" applyNumberFormat="1" applyFont="1" applyBorder="1" applyAlignment="1" applyProtection="1">
      <alignment horizontal="left" vertical="center"/>
    </xf>
    <xf numFmtId="0" fontId="4" fillId="0" borderId="33" xfId="0" applyFont="1" applyBorder="1" applyAlignment="1" applyProtection="1">
      <alignment horizontal="left" vertical="center"/>
    </xf>
    <xf numFmtId="180" fontId="4" fillId="0" borderId="65" xfId="12" applyNumberFormat="1" applyFont="1" applyBorder="1" applyAlignment="1" applyProtection="1">
      <alignment horizontal="left" vertical="center"/>
    </xf>
    <xf numFmtId="180" fontId="4" fillId="0" borderId="66" xfId="12" applyNumberFormat="1" applyFont="1" applyBorder="1" applyAlignment="1" applyProtection="1">
      <alignment horizontal="left" vertical="center"/>
    </xf>
    <xf numFmtId="0" fontId="4" fillId="0" borderId="33" xfId="12" applyFont="1" applyBorder="1" applyAlignment="1" applyProtection="1">
      <alignment horizontal="left" vertical="center"/>
    </xf>
    <xf numFmtId="180" fontId="4" fillId="0" borderId="32" xfId="12" applyNumberFormat="1" applyFont="1" applyBorder="1" applyAlignment="1" applyProtection="1">
      <alignment horizontal="left" vertical="center"/>
    </xf>
    <xf numFmtId="0" fontId="4" fillId="0" borderId="7" xfId="12" applyFont="1" applyBorder="1" applyAlignment="1" applyProtection="1">
      <alignment horizontal="left" vertical="center"/>
    </xf>
    <xf numFmtId="0" fontId="4" fillId="0" borderId="8" xfId="12" applyFont="1" applyBorder="1" applyAlignment="1" applyProtection="1">
      <alignment horizontal="left" vertical="center"/>
    </xf>
    <xf numFmtId="0" fontId="4" fillId="0" borderId="9" xfId="12" applyFont="1" applyBorder="1" applyAlignment="1" applyProtection="1">
      <alignment horizontal="left" vertical="center"/>
    </xf>
    <xf numFmtId="0" fontId="4" fillId="0" borderId="10" xfId="12" applyFont="1" applyBorder="1" applyAlignment="1" applyProtection="1">
      <alignment horizontal="left" vertical="center"/>
    </xf>
    <xf numFmtId="180" fontId="4" fillId="0" borderId="67" xfId="12" applyNumberFormat="1" applyFont="1" applyBorder="1" applyAlignment="1" applyProtection="1">
      <alignment horizontal="left" vertical="center"/>
    </xf>
    <xf numFmtId="180" fontId="4" fillId="0" borderId="50" xfId="12" applyNumberFormat="1" applyFont="1" applyBorder="1" applyAlignment="1" applyProtection="1">
      <alignment horizontal="left" vertical="center"/>
    </xf>
    <xf numFmtId="180" fontId="4" fillId="0" borderId="22" xfId="12" applyNumberFormat="1" applyFont="1" applyBorder="1" applyAlignment="1" applyProtection="1">
      <alignment horizontal="left" vertical="center"/>
    </xf>
    <xf numFmtId="180" fontId="4" fillId="0" borderId="18" xfId="12" applyNumberFormat="1" applyFont="1" applyBorder="1" applyAlignment="1" applyProtection="1">
      <alignment horizontal="left" vertical="center"/>
    </xf>
    <xf numFmtId="180" fontId="4" fillId="0" borderId="59" xfId="12" applyNumberFormat="1" applyFont="1" applyBorder="1" applyAlignment="1" applyProtection="1">
      <alignment horizontal="left" vertical="center"/>
    </xf>
    <xf numFmtId="0" fontId="4" fillId="0" borderId="2" xfId="0" applyFont="1" applyBorder="1" applyAlignment="1" applyProtection="1">
      <alignment horizontal="left" vertical="center"/>
    </xf>
    <xf numFmtId="49" fontId="4" fillId="0" borderId="2" xfId="1" applyNumberFormat="1" applyFont="1" applyBorder="1" applyAlignment="1" applyProtection="1">
      <alignment horizontal="right" vertical="center"/>
    </xf>
    <xf numFmtId="178" fontId="4" fillId="0" borderId="2" xfId="1" applyNumberFormat="1" applyFont="1" applyBorder="1" applyAlignment="1" applyProtection="1">
      <alignment horizontal="right" vertical="center"/>
    </xf>
    <xf numFmtId="0" fontId="13" fillId="0" borderId="21" xfId="2" applyFont="1" applyBorder="1" applyAlignment="1" applyProtection="1">
      <alignment vertical="top"/>
    </xf>
    <xf numFmtId="0" fontId="4" fillId="0" borderId="21" xfId="0" applyFont="1" applyBorder="1" applyAlignment="1" applyProtection="1">
      <alignment horizontal="left" vertical="center"/>
    </xf>
    <xf numFmtId="0" fontId="11" fillId="0" borderId="0" xfId="0" applyFont="1" applyProtection="1">
      <alignment vertical="center"/>
    </xf>
    <xf numFmtId="0" fontId="13" fillId="0" borderId="0" xfId="2" applyFont="1" applyAlignment="1" applyProtection="1">
      <alignment horizontal="right" vertical="top"/>
    </xf>
    <xf numFmtId="0" fontId="13" fillId="0" borderId="26" xfId="2" applyFont="1" applyBorder="1" applyAlignment="1" applyProtection="1">
      <alignment vertical="top"/>
    </xf>
    <xf numFmtId="0" fontId="23" fillId="0" borderId="0" xfId="0" applyFont="1" applyAlignment="1" applyProtection="1">
      <alignment horizontal="left" vertical="center" wrapText="1"/>
    </xf>
    <xf numFmtId="0" fontId="13" fillId="0" borderId="26" xfId="0" applyFont="1" applyBorder="1" applyAlignment="1" applyProtection="1">
      <alignment vertical="top"/>
    </xf>
    <xf numFmtId="0" fontId="4" fillId="0" borderId="25" xfId="2" applyFont="1" applyBorder="1" applyAlignment="1" applyProtection="1">
      <alignment horizontal="left" vertical="center"/>
    </xf>
    <xf numFmtId="0" fontId="4" fillId="0" borderId="2" xfId="2" applyFont="1" applyBorder="1" applyAlignment="1" applyProtection="1">
      <alignment horizontal="left" vertical="center"/>
    </xf>
    <xf numFmtId="0" fontId="4" fillId="0" borderId="1" xfId="2" applyFont="1" applyBorder="1" applyAlignment="1" applyProtection="1">
      <alignment horizontal="left" vertical="center" wrapText="1"/>
    </xf>
    <xf numFmtId="0" fontId="4" fillId="0" borderId="17" xfId="2" applyFont="1" applyBorder="1" applyAlignment="1" applyProtection="1">
      <alignment horizontal="left" vertical="center"/>
    </xf>
    <xf numFmtId="0" fontId="4" fillId="0" borderId="30" xfId="2" applyFont="1" applyBorder="1" applyAlignment="1" applyProtection="1">
      <alignment horizontal="left" vertical="center" wrapText="1"/>
    </xf>
    <xf numFmtId="0" fontId="4" fillId="0" borderId="42" xfId="2" applyFont="1" applyBorder="1" applyAlignment="1" applyProtection="1">
      <alignment horizontal="left" vertical="center" wrapText="1"/>
    </xf>
    <xf numFmtId="0" fontId="4" fillId="0" borderId="15" xfId="0" applyFont="1" applyBorder="1" applyAlignment="1" applyProtection="1">
      <alignment horizontal="left" vertical="center"/>
    </xf>
    <xf numFmtId="0" fontId="4" fillId="0" borderId="16" xfId="0" applyFont="1" applyBorder="1" applyAlignment="1" applyProtection="1">
      <alignment horizontal="left" vertical="center"/>
    </xf>
    <xf numFmtId="0" fontId="4" fillId="0" borderId="0" xfId="1" applyFont="1" applyAlignment="1" applyProtection="1">
      <alignment horizontal="left" vertical="center"/>
    </xf>
    <xf numFmtId="180" fontId="4" fillId="0" borderId="0" xfId="0" applyNumberFormat="1" applyFont="1" applyAlignment="1" applyProtection="1">
      <alignment horizontal="right" vertical="top"/>
    </xf>
    <xf numFmtId="38" fontId="14" fillId="0" borderId="0" xfId="0" applyNumberFormat="1" applyFont="1" applyAlignment="1" applyProtection="1">
      <alignment horizontal="right" vertical="center"/>
    </xf>
    <xf numFmtId="49" fontId="14" fillId="0" borderId="0" xfId="0" applyNumberFormat="1" applyFont="1" applyAlignment="1" applyProtection="1">
      <alignment horizontal="left" vertical="center"/>
    </xf>
    <xf numFmtId="49" fontId="13" fillId="0" borderId="0" xfId="0" applyNumberFormat="1" applyFont="1" applyAlignment="1" applyProtection="1">
      <alignment vertical="center" wrapText="1"/>
    </xf>
    <xf numFmtId="180" fontId="13" fillId="0" borderId="0" xfId="0" applyNumberFormat="1" applyFont="1" applyAlignment="1" applyProtection="1">
      <alignment vertical="center" wrapText="1"/>
    </xf>
    <xf numFmtId="38" fontId="13" fillId="0" borderId="0" xfId="0" applyNumberFormat="1" applyFont="1" applyAlignment="1" applyProtection="1">
      <alignment vertical="center" wrapText="1"/>
    </xf>
    <xf numFmtId="49" fontId="4" fillId="0" borderId="25" xfId="0" applyNumberFormat="1" applyFont="1" applyBorder="1" applyProtection="1">
      <alignment vertical="center"/>
    </xf>
    <xf numFmtId="0" fontId="4" fillId="0" borderId="2" xfId="0" applyFont="1" applyBorder="1" applyProtection="1">
      <alignment vertical="center"/>
    </xf>
    <xf numFmtId="38" fontId="4" fillId="0" borderId="2" xfId="0" applyNumberFormat="1" applyFont="1" applyBorder="1" applyProtection="1">
      <alignment vertical="center"/>
    </xf>
    <xf numFmtId="0" fontId="4" fillId="0" borderId="17" xfId="0" applyFont="1" applyBorder="1" applyProtection="1">
      <alignment vertical="center"/>
    </xf>
    <xf numFmtId="177" fontId="4" fillId="0" borderId="1" xfId="0" applyNumberFormat="1" applyFont="1" applyBorder="1" applyAlignment="1" applyProtection="1">
      <alignment horizontal="center" vertical="center"/>
    </xf>
    <xf numFmtId="177" fontId="4" fillId="0" borderId="17" xfId="0" applyNumberFormat="1" applyFont="1" applyBorder="1" applyAlignment="1" applyProtection="1">
      <alignment horizontal="center" vertical="center"/>
    </xf>
    <xf numFmtId="0" fontId="4" fillId="0" borderId="42" xfId="0" applyFont="1" applyBorder="1" applyAlignment="1" applyProtection="1">
      <alignment horizontal="center" vertical="center"/>
    </xf>
    <xf numFmtId="49" fontId="13" fillId="0" borderId="52" xfId="0" applyNumberFormat="1" applyFont="1" applyBorder="1" applyAlignment="1" applyProtection="1">
      <alignment horizontal="left" vertical="center" wrapText="1"/>
    </xf>
    <xf numFmtId="0" fontId="4" fillId="0" borderId="25" xfId="0" applyFont="1" applyBorder="1" applyProtection="1">
      <alignment vertical="center"/>
    </xf>
    <xf numFmtId="177" fontId="4" fillId="0" borderId="1" xfId="0" applyNumberFormat="1"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36" xfId="0" applyFont="1" applyBorder="1" applyAlignment="1" applyProtection="1">
      <alignment horizontal="center" vertical="center"/>
    </xf>
    <xf numFmtId="180" fontId="13" fillId="0" borderId="0" xfId="0" applyNumberFormat="1" applyFont="1" applyAlignment="1" applyProtection="1">
      <alignment horizontal="left" vertical="center" wrapText="1"/>
    </xf>
    <xf numFmtId="49" fontId="4" fillId="0" borderId="51" xfId="12" applyNumberFormat="1" applyFont="1" applyBorder="1" applyAlignment="1" applyProtection="1">
      <alignment horizontal="center" vertical="center" wrapText="1"/>
    </xf>
    <xf numFmtId="0" fontId="4" fillId="0" borderId="3" xfId="12" applyFont="1" applyBorder="1" applyProtection="1">
      <alignment vertical="center"/>
    </xf>
    <xf numFmtId="0" fontId="4" fillId="0" borderId="4" xfId="12" applyFont="1" applyBorder="1" applyProtection="1">
      <alignment vertical="center"/>
    </xf>
    <xf numFmtId="38" fontId="4" fillId="0" borderId="4" xfId="12" applyNumberFormat="1" applyFont="1" applyBorder="1" applyProtection="1">
      <alignment vertical="center"/>
    </xf>
    <xf numFmtId="0" fontId="4" fillId="0" borderId="5" xfId="12" applyFont="1" applyBorder="1" applyProtection="1">
      <alignment vertical="center"/>
    </xf>
    <xf numFmtId="49" fontId="4" fillId="0" borderId="52" xfId="2" applyNumberFormat="1" applyFont="1" applyBorder="1" applyAlignment="1" applyProtection="1">
      <alignment horizontal="left" vertical="center"/>
    </xf>
    <xf numFmtId="0" fontId="4" fillId="0" borderId="40" xfId="12" applyFont="1" applyBorder="1" applyAlignment="1" applyProtection="1">
      <alignment horizontal="center" vertical="center" wrapText="1"/>
    </xf>
    <xf numFmtId="0" fontId="4" fillId="0" borderId="33" xfId="12" applyFont="1" applyBorder="1" applyProtection="1">
      <alignment vertical="center"/>
    </xf>
    <xf numFmtId="0" fontId="4" fillId="4" borderId="0" xfId="2" applyFont="1" applyFill="1" applyProtection="1">
      <alignment vertical="center"/>
    </xf>
    <xf numFmtId="0" fontId="4" fillId="0" borderId="41" xfId="12" applyFont="1" applyBorder="1" applyAlignment="1" applyProtection="1">
      <alignment horizontal="center" vertical="center" wrapText="1"/>
    </xf>
    <xf numFmtId="0" fontId="4" fillId="0" borderId="7" xfId="12" applyFont="1" applyBorder="1" applyProtection="1">
      <alignment vertical="center"/>
    </xf>
    <xf numFmtId="0" fontId="4" fillId="0" borderId="52" xfId="2" applyFont="1" applyBorder="1" applyProtection="1">
      <alignment vertical="center"/>
    </xf>
    <xf numFmtId="0" fontId="4" fillId="0" borderId="37" xfId="12" applyFont="1" applyBorder="1" applyAlignment="1" applyProtection="1">
      <alignment horizontal="center" vertical="center"/>
    </xf>
    <xf numFmtId="0" fontId="4" fillId="0" borderId="35" xfId="12" applyFont="1" applyBorder="1" applyAlignment="1" applyProtection="1">
      <alignment horizontal="center" vertical="center" wrapText="1"/>
    </xf>
    <xf numFmtId="49" fontId="4" fillId="0" borderId="41" xfId="12" applyNumberFormat="1" applyFont="1" applyBorder="1" applyAlignment="1" applyProtection="1">
      <alignment horizontal="center" vertical="center" wrapText="1"/>
    </xf>
    <xf numFmtId="0" fontId="4" fillId="0" borderId="8" xfId="12" applyFont="1" applyBorder="1" applyProtection="1">
      <alignment vertical="center"/>
    </xf>
    <xf numFmtId="0" fontId="4" fillId="0" borderId="9" xfId="12" applyFont="1" applyBorder="1" applyProtection="1">
      <alignment vertical="center"/>
    </xf>
    <xf numFmtId="0" fontId="4" fillId="0" borderId="10" xfId="12" applyFont="1" applyBorder="1" applyProtection="1">
      <alignment vertical="center"/>
    </xf>
    <xf numFmtId="49" fontId="4" fillId="3" borderId="57" xfId="12" applyNumberFormat="1" applyFont="1" applyFill="1" applyBorder="1" applyProtection="1">
      <alignment vertical="center"/>
    </xf>
    <xf numFmtId="49" fontId="4" fillId="3" borderId="26" xfId="12" applyNumberFormat="1" applyFont="1" applyFill="1" applyBorder="1" applyProtection="1">
      <alignment vertical="center"/>
    </xf>
    <xf numFmtId="49" fontId="4" fillId="0" borderId="35" xfId="12" applyNumberFormat="1" applyFont="1" applyBorder="1" applyAlignment="1" applyProtection="1">
      <alignment horizontal="center" vertical="center" wrapText="1"/>
    </xf>
    <xf numFmtId="0" fontId="4" fillId="0" borderId="37" xfId="12" applyFont="1" applyBorder="1" applyAlignment="1" applyProtection="1">
      <alignment horizontal="center" vertical="center" wrapText="1"/>
    </xf>
    <xf numFmtId="0" fontId="4" fillId="0" borderId="60" xfId="12" applyFont="1" applyBorder="1" applyProtection="1">
      <alignment vertical="center"/>
    </xf>
    <xf numFmtId="0" fontId="4" fillId="0" borderId="31" xfId="12" applyFont="1" applyBorder="1" applyProtection="1">
      <alignment vertical="center"/>
    </xf>
    <xf numFmtId="0" fontId="4" fillId="0" borderId="58" xfId="12" applyFont="1" applyBorder="1" applyProtection="1">
      <alignment vertical="center"/>
    </xf>
    <xf numFmtId="0" fontId="4" fillId="0" borderId="9" xfId="0" applyFont="1" applyBorder="1" applyProtection="1">
      <alignment vertical="center"/>
    </xf>
    <xf numFmtId="0" fontId="4" fillId="0" borderId="10" xfId="0" applyFont="1" applyBorder="1" applyProtection="1">
      <alignment vertical="center"/>
    </xf>
    <xf numFmtId="0" fontId="4" fillId="0" borderId="34" xfId="0" applyFont="1" applyBorder="1" applyAlignment="1" applyProtection="1">
      <alignment horizontal="center" vertical="center" wrapText="1"/>
    </xf>
    <xf numFmtId="0" fontId="4" fillId="0" borderId="38" xfId="12" applyFont="1" applyBorder="1" applyProtection="1">
      <alignment vertical="center"/>
    </xf>
    <xf numFmtId="0" fontId="4" fillId="0" borderId="39" xfId="12" applyFont="1" applyBorder="1" applyProtection="1">
      <alignment vertical="center"/>
    </xf>
    <xf numFmtId="0" fontId="4" fillId="0" borderId="34" xfId="12" applyFont="1" applyBorder="1" applyProtection="1">
      <alignment vertical="center"/>
    </xf>
    <xf numFmtId="0" fontId="4" fillId="0" borderId="10" xfId="0" applyFont="1" applyBorder="1" applyAlignment="1" applyProtection="1">
      <alignment horizontal="center" vertical="center" wrapText="1"/>
    </xf>
    <xf numFmtId="49" fontId="4" fillId="3" borderId="8" xfId="12" applyNumberFormat="1" applyFont="1" applyFill="1" applyBorder="1" applyAlignment="1" applyProtection="1">
      <alignment horizontal="center" vertical="center"/>
    </xf>
    <xf numFmtId="49" fontId="4" fillId="3" borderId="11" xfId="12" applyNumberFormat="1" applyFont="1" applyFill="1" applyBorder="1" applyAlignment="1" applyProtection="1">
      <alignment horizontal="center" vertical="center"/>
    </xf>
    <xf numFmtId="0" fontId="4" fillId="0" borderId="59" xfId="12" applyFont="1" applyBorder="1" applyAlignment="1" applyProtection="1">
      <alignment horizontal="center" vertical="center"/>
    </xf>
    <xf numFmtId="0" fontId="4" fillId="0" borderId="63" xfId="12" applyFont="1" applyBorder="1" applyProtection="1">
      <alignment vertical="center"/>
    </xf>
    <xf numFmtId="0" fontId="4" fillId="0" borderId="14" xfId="0" applyFont="1" applyBorder="1" applyAlignment="1" applyProtection="1">
      <alignment horizontal="center" vertical="center" wrapText="1"/>
    </xf>
    <xf numFmtId="0" fontId="4" fillId="0" borderId="12" xfId="12" applyFont="1" applyBorder="1" applyProtection="1">
      <alignment vertical="center"/>
    </xf>
    <xf numFmtId="0" fontId="4" fillId="0" borderId="13" xfId="12" applyFont="1" applyBorder="1" applyProtection="1">
      <alignment vertical="center"/>
    </xf>
    <xf numFmtId="0" fontId="4" fillId="0" borderId="14" xfId="12" applyFont="1" applyBorder="1" applyProtection="1">
      <alignment vertical="center"/>
    </xf>
    <xf numFmtId="49" fontId="4" fillId="3" borderId="12" xfId="12" applyNumberFormat="1" applyFont="1" applyFill="1" applyBorder="1" applyAlignment="1" applyProtection="1">
      <alignment horizontal="center" vertical="center"/>
    </xf>
    <xf numFmtId="49" fontId="4" fillId="3" borderId="43" xfId="12" applyNumberFormat="1" applyFont="1" applyFill="1" applyBorder="1" applyAlignment="1" applyProtection="1">
      <alignment horizontal="center" vertical="center"/>
    </xf>
    <xf numFmtId="0" fontId="4" fillId="0" borderId="0" xfId="2" applyFont="1" applyAlignment="1" applyProtection="1">
      <alignment vertical="center" wrapText="1"/>
    </xf>
    <xf numFmtId="0" fontId="4" fillId="0" borderId="0" xfId="1" applyFont="1" applyAlignment="1" applyProtection="1">
      <alignment vertical="center" wrapText="1"/>
    </xf>
    <xf numFmtId="0" fontId="4" fillId="0" borderId="24" xfId="0" applyFont="1" applyBorder="1" applyAlignment="1" applyProtection="1">
      <alignment vertical="center" wrapText="1"/>
    </xf>
    <xf numFmtId="0" fontId="4" fillId="0" borderId="0" xfId="0" applyFont="1" applyAlignment="1" applyProtection="1">
      <alignment vertical="center" wrapText="1"/>
    </xf>
    <xf numFmtId="180" fontId="13" fillId="0" borderId="0" xfId="0" applyNumberFormat="1" applyFont="1" applyAlignment="1" applyProtection="1">
      <alignment horizontal="left" vertical="center" wrapText="1"/>
    </xf>
    <xf numFmtId="0" fontId="4" fillId="0" borderId="24" xfId="2" applyFont="1" applyBorder="1" applyAlignment="1" applyProtection="1">
      <alignment vertical="center" wrapText="1"/>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75">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CCFF"/>
      <color rgb="FFFF00FF"/>
      <color rgb="FFEEAAFC"/>
      <color rgb="FF000000"/>
      <color rgb="FFFFE1FF"/>
      <color rgb="FFFFFF99"/>
      <color rgb="FFFF0000"/>
      <color rgb="FFA6A6A6"/>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C326"/>
  <sheetViews>
    <sheetView showGridLines="0" tabSelected="1" topLeftCell="B1" zoomScaleNormal="100" zoomScaleSheetLayoutView="50" zoomScalePageLayoutView="90" workbookViewId="0">
      <selection activeCell="B1" sqref="B1"/>
    </sheetView>
  </sheetViews>
  <sheetFormatPr defaultColWidth="9" defaultRowHeight="15.75" customHeight="1" x14ac:dyDescent="0.15"/>
  <cols>
    <col min="1" max="1" width="10.625" style="93" hidden="1" customWidth="1"/>
    <col min="2" max="3" width="1.625" style="93" customWidth="1"/>
    <col min="4" max="4" width="5.625" style="93" customWidth="1"/>
    <col min="5" max="5" width="6.625" style="93" customWidth="1"/>
    <col min="6" max="6" width="4.125" style="93" customWidth="1"/>
    <col min="7" max="7" width="4.5" style="93" customWidth="1"/>
    <col min="8" max="8" width="9.25" style="93" customWidth="1"/>
    <col min="9" max="9" width="1.625" style="93" customWidth="1"/>
    <col min="10" max="12" width="5.625" style="93" customWidth="1"/>
    <col min="13" max="13" width="10.625" style="93" customWidth="1"/>
    <col min="14" max="15" width="6.625" style="93" customWidth="1"/>
    <col min="16" max="16" width="6.875" style="93" customWidth="1"/>
    <col min="17" max="17" width="16.375" style="93" customWidth="1"/>
    <col min="18" max="18" width="6.875" style="93" customWidth="1"/>
    <col min="19" max="19" width="10.625" style="93" customWidth="1"/>
    <col min="20" max="21" width="5.625" style="93" customWidth="1"/>
    <col min="22" max="26" width="2.625" style="93" customWidth="1"/>
    <col min="27" max="27" width="3.625" style="93" customWidth="1"/>
    <col min="28" max="29" width="9" style="93" hidden="1" customWidth="1"/>
    <col min="30" max="16384" width="9" style="93"/>
  </cols>
  <sheetData>
    <row r="1" spans="1:27" ht="30" customHeight="1" x14ac:dyDescent="0.15">
      <c r="A1" s="357" t="s">
        <v>225</v>
      </c>
      <c r="B1" s="88"/>
      <c r="C1" s="89" t="s">
        <v>212</v>
      </c>
      <c r="D1" s="90"/>
      <c r="E1" s="90"/>
      <c r="F1" s="90"/>
      <c r="G1" s="90"/>
      <c r="H1" s="90"/>
      <c r="I1" s="90"/>
      <c r="J1" s="90"/>
      <c r="K1" s="90"/>
      <c r="L1" s="90"/>
      <c r="M1" s="90"/>
      <c r="N1" s="90"/>
      <c r="O1" s="90"/>
      <c r="P1" s="90"/>
      <c r="Q1" s="90"/>
      <c r="R1" s="90"/>
      <c r="S1" s="90"/>
      <c r="T1" s="90"/>
      <c r="U1" s="90"/>
      <c r="V1" s="90"/>
      <c r="W1" s="356" t="s">
        <v>238</v>
      </c>
      <c r="X1" s="91"/>
      <c r="Y1" s="91"/>
      <c r="Z1" s="91"/>
      <c r="AA1" s="92"/>
    </row>
    <row r="2" spans="1:27" ht="15.75" hidden="1" customHeight="1" x14ac:dyDescent="0.15">
      <c r="A2" s="357" t="s">
        <v>4</v>
      </c>
      <c r="B2" s="88"/>
      <c r="C2" s="94"/>
      <c r="D2" s="94"/>
      <c r="AA2" s="92"/>
    </row>
    <row r="3" spans="1:27" ht="30" customHeight="1" x14ac:dyDescent="0.15">
      <c r="A3" s="358" t="s">
        <v>226</v>
      </c>
      <c r="B3" s="95"/>
      <c r="C3" s="93" t="s">
        <v>90</v>
      </c>
      <c r="AA3" s="92"/>
    </row>
    <row r="4" spans="1:27" ht="5.25" customHeight="1" x14ac:dyDescent="0.15">
      <c r="A4" s="95"/>
      <c r="B4" s="95"/>
      <c r="C4" s="96"/>
      <c r="D4" s="97"/>
      <c r="E4" s="97"/>
      <c r="F4" s="97"/>
      <c r="G4" s="97"/>
      <c r="H4" s="97"/>
      <c r="I4" s="97"/>
      <c r="J4" s="97"/>
      <c r="K4" s="97"/>
      <c r="L4" s="97"/>
      <c r="M4" s="97"/>
      <c r="N4" s="97"/>
      <c r="O4" s="97"/>
      <c r="P4" s="97"/>
      <c r="Q4" s="97"/>
      <c r="R4" s="97"/>
      <c r="S4" s="97"/>
      <c r="T4" s="97"/>
      <c r="U4" s="97"/>
      <c r="V4" s="97"/>
      <c r="W4" s="97"/>
      <c r="X4" s="97"/>
      <c r="Y4" s="97"/>
      <c r="Z4" s="98"/>
    </row>
    <row r="5" spans="1:27" ht="15" customHeight="1" x14ac:dyDescent="0.15">
      <c r="A5" s="95"/>
      <c r="B5" s="95"/>
      <c r="C5" s="99" t="s">
        <v>213</v>
      </c>
      <c r="D5" s="100"/>
      <c r="E5" s="100"/>
      <c r="F5" s="100"/>
      <c r="G5" s="100"/>
      <c r="H5" s="100"/>
      <c r="I5" s="100"/>
      <c r="J5" s="100"/>
      <c r="K5" s="100"/>
      <c r="L5" s="100"/>
      <c r="M5" s="100"/>
      <c r="N5" s="100"/>
      <c r="O5" s="100"/>
      <c r="P5" s="100"/>
      <c r="Q5" s="100"/>
      <c r="R5" s="100"/>
      <c r="S5" s="100"/>
      <c r="T5" s="100"/>
      <c r="U5" s="100"/>
      <c r="V5" s="100"/>
      <c r="W5" s="100"/>
      <c r="X5" s="100"/>
      <c r="Y5" s="100"/>
      <c r="Z5" s="101"/>
    </row>
    <row r="6" spans="1:27" ht="15" customHeight="1" x14ac:dyDescent="0.15">
      <c r="A6" s="95"/>
      <c r="B6" s="95"/>
      <c r="C6" s="99" t="s">
        <v>0</v>
      </c>
      <c r="D6" s="100"/>
      <c r="E6" s="100"/>
      <c r="F6" s="100"/>
      <c r="G6" s="100"/>
      <c r="H6" s="100"/>
      <c r="I6" s="100"/>
      <c r="J6" s="100"/>
      <c r="K6" s="100"/>
      <c r="L6" s="100"/>
      <c r="M6" s="100"/>
      <c r="N6" s="100"/>
      <c r="O6" s="100"/>
      <c r="P6" s="100"/>
      <c r="Q6" s="100"/>
      <c r="R6" s="100"/>
      <c r="S6" s="100"/>
      <c r="T6" s="100"/>
      <c r="U6" s="100"/>
      <c r="V6" s="100"/>
      <c r="W6" s="100"/>
      <c r="X6" s="100"/>
      <c r="Y6" s="100"/>
      <c r="Z6" s="101"/>
    </row>
    <row r="7" spans="1:27" ht="15" customHeight="1" x14ac:dyDescent="0.15">
      <c r="A7" s="95"/>
      <c r="B7" s="95"/>
      <c r="C7" s="99" t="s">
        <v>1</v>
      </c>
      <c r="D7" s="100"/>
      <c r="E7" s="100"/>
      <c r="F7" s="100"/>
      <c r="G7" s="100"/>
      <c r="H7" s="100"/>
      <c r="I7" s="100"/>
      <c r="J7" s="100"/>
      <c r="K7" s="100"/>
      <c r="L7" s="100"/>
      <c r="M7" s="100"/>
      <c r="N7" s="100"/>
      <c r="O7" s="100"/>
      <c r="P7" s="100"/>
      <c r="Q7" s="100"/>
      <c r="R7" s="100"/>
      <c r="S7" s="100"/>
      <c r="T7" s="100"/>
      <c r="U7" s="100"/>
      <c r="V7" s="100"/>
      <c r="W7" s="100"/>
      <c r="X7" s="100"/>
      <c r="Y7" s="100"/>
      <c r="Z7" s="101"/>
    </row>
    <row r="8" spans="1:27" ht="13.5" hidden="1" x14ac:dyDescent="0.15">
      <c r="A8" s="95"/>
      <c r="B8" s="95"/>
      <c r="C8" s="99"/>
      <c r="D8" s="100"/>
      <c r="E8" s="100"/>
      <c r="F8" s="100"/>
      <c r="G8" s="100"/>
      <c r="H8" s="100"/>
      <c r="I8" s="100"/>
      <c r="J8" s="100"/>
      <c r="K8" s="100"/>
      <c r="L8" s="100"/>
      <c r="M8" s="100"/>
      <c r="N8" s="100"/>
      <c r="O8" s="100"/>
      <c r="P8" s="100"/>
      <c r="Q8" s="100"/>
      <c r="R8" s="100"/>
      <c r="S8" s="100"/>
      <c r="T8" s="100"/>
      <c r="U8" s="100"/>
      <c r="V8" s="100"/>
      <c r="W8" s="100"/>
      <c r="X8" s="100"/>
      <c r="Y8" s="100"/>
      <c r="Z8" s="101"/>
    </row>
    <row r="9" spans="1:27" ht="5.25" customHeight="1" x14ac:dyDescent="0.15">
      <c r="A9" s="95"/>
      <c r="B9" s="95"/>
      <c r="C9" s="102"/>
      <c r="D9" s="103"/>
      <c r="E9" s="103"/>
      <c r="F9" s="103"/>
      <c r="G9" s="103"/>
      <c r="H9" s="103"/>
      <c r="I9" s="103"/>
      <c r="J9" s="103"/>
      <c r="K9" s="103"/>
      <c r="L9" s="103"/>
      <c r="M9" s="103"/>
      <c r="N9" s="103"/>
      <c r="O9" s="103"/>
      <c r="P9" s="103"/>
      <c r="Q9" s="103"/>
      <c r="R9" s="103"/>
      <c r="S9" s="103"/>
      <c r="T9" s="103"/>
      <c r="U9" s="103"/>
      <c r="V9" s="103"/>
      <c r="W9" s="103"/>
      <c r="X9" s="103"/>
      <c r="Y9" s="103"/>
      <c r="Z9" s="104"/>
    </row>
    <row r="10" spans="1:27" ht="30" customHeight="1" x14ac:dyDescent="0.15">
      <c r="A10" s="95"/>
      <c r="B10" s="95"/>
    </row>
    <row r="11" spans="1:27" ht="15.75" hidden="1" customHeight="1" x14ac:dyDescent="0.15">
      <c r="A11" s="95"/>
      <c r="B11" s="95"/>
    </row>
    <row r="12" spans="1:27" ht="15.75" hidden="1" customHeight="1" x14ac:dyDescent="0.15">
      <c r="A12" s="95"/>
      <c r="B12" s="95"/>
    </row>
    <row r="13" spans="1:27" ht="20.100000000000001" customHeight="1" x14ac:dyDescent="0.15">
      <c r="A13" s="95"/>
      <c r="B13" s="95"/>
      <c r="C13" s="105" t="s">
        <v>48</v>
      </c>
      <c r="D13" s="106"/>
      <c r="E13" s="106"/>
      <c r="F13" s="106"/>
      <c r="G13" s="106"/>
      <c r="H13" s="107"/>
    </row>
    <row r="14" spans="1:27" ht="15" customHeight="1" x14ac:dyDescent="0.15">
      <c r="A14" s="95"/>
      <c r="B14" s="95"/>
      <c r="C14" s="108"/>
      <c r="D14" s="109"/>
      <c r="E14" s="109"/>
      <c r="F14" s="109"/>
      <c r="G14" s="109"/>
      <c r="H14" s="109"/>
      <c r="I14" s="110"/>
      <c r="J14" s="110"/>
      <c r="K14" s="110"/>
      <c r="L14" s="110"/>
      <c r="M14" s="110"/>
      <c r="N14" s="110"/>
      <c r="O14" s="110"/>
      <c r="P14" s="110"/>
      <c r="Q14" s="110"/>
      <c r="R14" s="110"/>
      <c r="S14" s="110"/>
      <c r="T14" s="110"/>
      <c r="U14" s="110"/>
      <c r="V14" s="110"/>
      <c r="W14" s="110"/>
      <c r="X14" s="110"/>
      <c r="Y14" s="110"/>
      <c r="Z14" s="111"/>
    </row>
    <row r="15" spans="1:27" ht="15.75" hidden="1" customHeight="1" x14ac:dyDescent="0.15">
      <c r="A15" s="95"/>
      <c r="B15" s="95"/>
      <c r="C15" s="112"/>
      <c r="D15" s="113"/>
      <c r="E15" s="114"/>
      <c r="F15" s="114"/>
      <c r="G15" s="114"/>
      <c r="H15" s="114"/>
      <c r="I15" s="115"/>
      <c r="J15" s="116"/>
      <c r="K15" s="116"/>
      <c r="L15" s="116"/>
      <c r="M15" s="116"/>
      <c r="N15" s="116"/>
      <c r="O15" s="116"/>
      <c r="P15" s="116"/>
      <c r="Q15" s="116"/>
      <c r="R15" s="116"/>
      <c r="S15" s="116"/>
      <c r="T15" s="116"/>
      <c r="U15" s="116"/>
      <c r="V15" s="116"/>
      <c r="W15" s="116"/>
      <c r="X15" s="116"/>
      <c r="Y15" s="116"/>
      <c r="Z15" s="117"/>
    </row>
    <row r="16" spans="1:27" ht="15.75" hidden="1" customHeight="1" x14ac:dyDescent="0.15">
      <c r="A16" s="95"/>
      <c r="B16" s="95"/>
      <c r="C16" s="112"/>
      <c r="D16" s="113"/>
      <c r="E16" s="118"/>
      <c r="F16" s="118"/>
      <c r="G16" s="118"/>
      <c r="H16" s="118"/>
      <c r="I16" s="115"/>
      <c r="J16" s="119"/>
      <c r="K16" s="119"/>
      <c r="L16" s="119"/>
      <c r="M16" s="119"/>
      <c r="N16" s="119"/>
      <c r="O16" s="119"/>
      <c r="P16" s="119"/>
      <c r="Q16" s="119"/>
      <c r="R16" s="119"/>
      <c r="S16" s="119"/>
      <c r="T16" s="119"/>
      <c r="U16" s="119"/>
      <c r="V16" s="119"/>
      <c r="W16" s="119"/>
      <c r="X16" s="119"/>
      <c r="Y16" s="119"/>
      <c r="Z16" s="117"/>
    </row>
    <row r="17" spans="1:26" ht="15.75" hidden="1" customHeight="1" x14ac:dyDescent="0.15">
      <c r="A17" s="95"/>
      <c r="B17" s="95"/>
      <c r="C17" s="112"/>
      <c r="D17" s="113"/>
      <c r="E17" s="118"/>
      <c r="F17" s="118"/>
      <c r="G17" s="118"/>
      <c r="H17" s="118"/>
      <c r="I17" s="115"/>
      <c r="J17" s="119"/>
      <c r="K17" s="119"/>
      <c r="L17" s="119"/>
      <c r="M17" s="119"/>
      <c r="N17" s="119"/>
      <c r="O17" s="119"/>
      <c r="P17" s="119"/>
      <c r="Q17" s="119"/>
      <c r="R17" s="119"/>
      <c r="S17" s="119"/>
      <c r="T17" s="119"/>
      <c r="U17" s="119"/>
      <c r="V17" s="119"/>
      <c r="W17" s="119"/>
      <c r="X17" s="119"/>
      <c r="Y17" s="119"/>
      <c r="Z17" s="117"/>
    </row>
    <row r="18" spans="1:26" ht="15.75" hidden="1" customHeight="1" x14ac:dyDescent="0.15">
      <c r="A18" s="95"/>
      <c r="B18" s="95"/>
      <c r="C18" s="112"/>
      <c r="D18" s="113"/>
      <c r="E18" s="118"/>
      <c r="F18" s="118"/>
      <c r="G18" s="118"/>
      <c r="H18" s="118"/>
      <c r="I18" s="115"/>
      <c r="J18" s="119"/>
      <c r="K18" s="119"/>
      <c r="L18" s="119"/>
      <c r="M18" s="119"/>
      <c r="N18" s="119"/>
      <c r="O18" s="119"/>
      <c r="P18" s="119"/>
      <c r="Q18" s="119"/>
      <c r="R18" s="119"/>
      <c r="S18" s="119"/>
      <c r="T18" s="119"/>
      <c r="U18" s="119"/>
      <c r="V18" s="119"/>
      <c r="W18" s="119"/>
      <c r="X18" s="119"/>
      <c r="Y18" s="119"/>
      <c r="Z18" s="117"/>
    </row>
    <row r="19" spans="1:26" ht="15.75" hidden="1" customHeight="1" x14ac:dyDescent="0.15">
      <c r="A19" s="95"/>
      <c r="B19" s="95"/>
      <c r="C19" s="112"/>
      <c r="D19" s="113"/>
      <c r="E19" s="118"/>
      <c r="F19" s="118"/>
      <c r="G19" s="118"/>
      <c r="H19" s="118"/>
      <c r="I19" s="115"/>
      <c r="J19" s="119"/>
      <c r="K19" s="119"/>
      <c r="L19" s="119"/>
      <c r="M19" s="119"/>
      <c r="N19" s="119"/>
      <c r="O19" s="119"/>
      <c r="P19" s="119"/>
      <c r="Q19" s="119"/>
      <c r="R19" s="119"/>
      <c r="S19" s="119"/>
      <c r="T19" s="119"/>
      <c r="U19" s="119"/>
      <c r="V19" s="119"/>
      <c r="W19" s="119"/>
      <c r="X19" s="119"/>
      <c r="Y19" s="119"/>
      <c r="Z19" s="117"/>
    </row>
    <row r="20" spans="1:26" ht="20.100000000000001" customHeight="1" x14ac:dyDescent="0.15">
      <c r="A20" s="95">
        <f>IFERROR(IF(TRIM($I20)="",1001,0),3)</f>
        <v>1001</v>
      </c>
      <c r="B20" s="95"/>
      <c r="C20" s="112"/>
      <c r="D20" s="113">
        <v>1</v>
      </c>
      <c r="E20" s="93" t="s">
        <v>20</v>
      </c>
      <c r="I20" s="40"/>
      <c r="J20" s="41"/>
      <c r="K20" s="41"/>
      <c r="L20" s="41"/>
      <c r="M20" s="41"/>
      <c r="N20" s="118"/>
      <c r="O20" s="118"/>
      <c r="P20" s="118"/>
      <c r="Q20" s="118"/>
      <c r="R20" s="118"/>
      <c r="S20" s="118"/>
      <c r="T20" s="118"/>
      <c r="U20" s="118"/>
      <c r="V20" s="118"/>
      <c r="W20" s="118"/>
      <c r="X20" s="118"/>
      <c r="Y20" s="118"/>
      <c r="Z20" s="117"/>
    </row>
    <row r="21" spans="1:26" ht="20.100000000000001" customHeight="1" x14ac:dyDescent="0.15">
      <c r="A21" s="95"/>
      <c r="B21" s="95"/>
      <c r="C21" s="112"/>
      <c r="D21" s="113"/>
      <c r="E21" s="118"/>
      <c r="F21" s="118"/>
      <c r="G21" s="118"/>
      <c r="H21" s="118"/>
      <c r="I21" s="115"/>
      <c r="J21" s="120" t="s">
        <v>85</v>
      </c>
      <c r="K21" s="119"/>
      <c r="L21" s="119"/>
      <c r="M21" s="119"/>
      <c r="N21" s="119"/>
      <c r="O21" s="119"/>
      <c r="P21" s="119"/>
      <c r="Q21" s="119"/>
      <c r="R21" s="119"/>
      <c r="S21" s="119"/>
      <c r="T21" s="119"/>
      <c r="U21" s="119"/>
      <c r="V21" s="119"/>
      <c r="W21" s="119"/>
      <c r="X21" s="119"/>
      <c r="Y21" s="119"/>
      <c r="Z21" s="117"/>
    </row>
    <row r="22" spans="1:26" ht="20.100000000000001" customHeight="1" x14ac:dyDescent="0.15">
      <c r="A22" s="95">
        <f>IFERROR(IF(AND(TRIM($I22)&lt;&gt;"", OR(ISERROR(FIND("@"&amp;LEFT($I22,3)&amp;"@", 都道府県3))=FALSE, ISERROR(FIND("@"&amp;LEFT($I22,4)&amp;"@",都道府県4))=FALSE))=FALSE,1001,0),3)</f>
        <v>1001</v>
      </c>
      <c r="B22" s="95"/>
      <c r="C22" s="112"/>
      <c r="D22" s="113">
        <v>2</v>
      </c>
      <c r="E22" s="93" t="s">
        <v>21</v>
      </c>
      <c r="I22" s="42"/>
      <c r="J22" s="42"/>
      <c r="K22" s="42"/>
      <c r="L22" s="42"/>
      <c r="M22" s="42"/>
      <c r="N22" s="42"/>
      <c r="O22" s="42"/>
      <c r="P22" s="42"/>
      <c r="Q22" s="43"/>
      <c r="R22" s="42"/>
      <c r="S22" s="42"/>
      <c r="T22" s="42"/>
      <c r="U22" s="42"/>
      <c r="V22" s="42"/>
      <c r="W22" s="42"/>
      <c r="X22" s="42"/>
      <c r="Y22" s="42"/>
      <c r="Z22" s="117"/>
    </row>
    <row r="23" spans="1:26" ht="20.100000000000001" customHeight="1" x14ac:dyDescent="0.15">
      <c r="A23" s="95"/>
      <c r="B23" s="95"/>
      <c r="C23" s="112"/>
      <c r="D23" s="113"/>
      <c r="E23" s="118"/>
      <c r="F23" s="118"/>
      <c r="G23" s="118"/>
      <c r="H23" s="118"/>
      <c r="I23" s="115"/>
      <c r="J23" s="120" t="s">
        <v>22</v>
      </c>
      <c r="K23" s="119"/>
      <c r="L23" s="119"/>
      <c r="M23" s="119"/>
      <c r="N23" s="119"/>
      <c r="O23" s="119"/>
      <c r="P23" s="119"/>
      <c r="Q23" s="119"/>
      <c r="R23" s="119"/>
      <c r="S23" s="119"/>
      <c r="T23" s="119"/>
      <c r="U23" s="119"/>
      <c r="V23" s="119"/>
      <c r="W23" s="119"/>
      <c r="X23" s="119"/>
      <c r="Y23" s="119"/>
      <c r="Z23" s="117"/>
    </row>
    <row r="24" spans="1:26" ht="20.100000000000001" customHeight="1" x14ac:dyDescent="0.15">
      <c r="A24" s="95">
        <f>IFERROR(IF(TRIM($I24)="",1001,0),3)</f>
        <v>1001</v>
      </c>
      <c r="B24" s="95"/>
      <c r="C24" s="112"/>
      <c r="D24" s="113">
        <v>3</v>
      </c>
      <c r="E24" s="93" t="s">
        <v>49</v>
      </c>
      <c r="I24" s="38"/>
      <c r="J24" s="38"/>
      <c r="K24" s="38"/>
      <c r="L24" s="38"/>
      <c r="M24" s="38"/>
      <c r="N24" s="38"/>
      <c r="O24" s="38"/>
      <c r="P24" s="38"/>
      <c r="Q24" s="47"/>
      <c r="R24" s="38"/>
      <c r="S24" s="38"/>
      <c r="T24" s="38"/>
      <c r="U24" s="38"/>
      <c r="V24" s="38"/>
      <c r="W24" s="38"/>
      <c r="X24" s="38"/>
      <c r="Y24" s="38"/>
      <c r="Z24" s="117"/>
    </row>
    <row r="25" spans="1:26" ht="20.100000000000001" customHeight="1" x14ac:dyDescent="0.15">
      <c r="A25" s="95"/>
      <c r="B25" s="95"/>
      <c r="C25" s="121"/>
      <c r="D25" s="118"/>
      <c r="E25" s="118"/>
      <c r="F25" s="118"/>
      <c r="G25" s="118"/>
      <c r="H25" s="118"/>
      <c r="I25" s="115"/>
      <c r="J25" s="120" t="s">
        <v>65</v>
      </c>
      <c r="K25" s="119"/>
      <c r="L25" s="119"/>
      <c r="M25" s="119"/>
      <c r="N25" s="119"/>
      <c r="O25" s="119"/>
      <c r="P25" s="119"/>
      <c r="Q25" s="119"/>
      <c r="R25" s="119"/>
      <c r="S25" s="119"/>
      <c r="T25" s="119"/>
      <c r="U25" s="119"/>
      <c r="V25" s="119"/>
      <c r="W25" s="119"/>
      <c r="X25" s="119"/>
      <c r="Y25" s="119"/>
      <c r="Z25" s="117"/>
    </row>
    <row r="26" spans="1:26" ht="20.100000000000001" customHeight="1" x14ac:dyDescent="0.15">
      <c r="A26" s="95">
        <f>IFERROR(IF(TRIM($I26)="",1001,0),3)</f>
        <v>1001</v>
      </c>
      <c r="B26" s="95"/>
      <c r="C26" s="112"/>
      <c r="D26" s="113">
        <v>4</v>
      </c>
      <c r="E26" s="93" t="s">
        <v>23</v>
      </c>
      <c r="I26" s="38"/>
      <c r="J26" s="38"/>
      <c r="K26" s="38"/>
      <c r="L26" s="38"/>
      <c r="M26" s="38"/>
      <c r="N26" s="38"/>
      <c r="O26" s="38"/>
      <c r="P26" s="38"/>
      <c r="Q26" s="47"/>
      <c r="R26" s="38"/>
      <c r="S26" s="38"/>
      <c r="T26" s="38"/>
      <c r="U26" s="38"/>
      <c r="V26" s="38"/>
      <c r="W26" s="38"/>
      <c r="X26" s="38"/>
      <c r="Y26" s="38"/>
      <c r="Z26" s="117"/>
    </row>
    <row r="27" spans="1:26" ht="20.100000000000001" customHeight="1" x14ac:dyDescent="0.15">
      <c r="A27" s="95"/>
      <c r="B27" s="95"/>
      <c r="C27" s="121"/>
      <c r="D27" s="118"/>
      <c r="E27" s="118"/>
      <c r="F27" s="118"/>
      <c r="G27" s="118"/>
      <c r="H27" s="118"/>
      <c r="I27" s="115"/>
      <c r="J27" s="120" t="s">
        <v>66</v>
      </c>
      <c r="K27" s="119"/>
      <c r="L27" s="119"/>
      <c r="M27" s="119"/>
      <c r="N27" s="119"/>
      <c r="O27" s="119"/>
      <c r="P27" s="119"/>
      <c r="Q27" s="122"/>
      <c r="R27" s="119"/>
      <c r="S27" s="119"/>
      <c r="T27" s="119"/>
      <c r="U27" s="119"/>
      <c r="V27" s="119"/>
      <c r="W27" s="119"/>
      <c r="X27" s="119"/>
      <c r="Y27" s="119"/>
      <c r="Z27" s="123"/>
    </row>
    <row r="28" spans="1:26" ht="20.100000000000001" customHeight="1" x14ac:dyDescent="0.15">
      <c r="A28" s="95">
        <f>IFERROR(IF(TRIM($I28)="",1001,0),3)</f>
        <v>1001</v>
      </c>
      <c r="B28" s="95"/>
      <c r="C28" s="112"/>
      <c r="D28" s="113">
        <v>5</v>
      </c>
      <c r="E28" s="93" t="s">
        <v>24</v>
      </c>
      <c r="I28" s="38"/>
      <c r="J28" s="38"/>
      <c r="K28" s="38"/>
      <c r="L28" s="38"/>
      <c r="M28" s="38"/>
      <c r="N28" s="38"/>
      <c r="O28" s="38"/>
      <c r="P28" s="38"/>
      <c r="Q28" s="38"/>
      <c r="R28" s="38"/>
      <c r="S28" s="38"/>
      <c r="T28" s="38"/>
      <c r="U28" s="38"/>
      <c r="V28" s="38"/>
      <c r="W28" s="38"/>
      <c r="X28" s="38"/>
      <c r="Y28" s="38"/>
      <c r="Z28" s="117"/>
    </row>
    <row r="29" spans="1:26" ht="20.100000000000001" customHeight="1" x14ac:dyDescent="0.15">
      <c r="A29" s="95"/>
      <c r="B29" s="95"/>
      <c r="C29" s="121"/>
      <c r="D29" s="118"/>
      <c r="E29" s="118"/>
      <c r="F29" s="118"/>
      <c r="G29" s="118"/>
      <c r="H29" s="118"/>
      <c r="I29" s="115"/>
      <c r="J29" s="120" t="s">
        <v>56</v>
      </c>
      <c r="K29" s="119"/>
      <c r="L29" s="119"/>
      <c r="M29" s="119"/>
      <c r="N29" s="119"/>
      <c r="O29" s="119"/>
      <c r="P29" s="119"/>
      <c r="Q29" s="119"/>
      <c r="R29" s="119"/>
      <c r="S29" s="119"/>
      <c r="T29" s="119"/>
      <c r="U29" s="119"/>
      <c r="V29" s="119"/>
      <c r="W29" s="119"/>
      <c r="X29" s="119"/>
      <c r="Y29" s="119"/>
      <c r="Z29" s="123"/>
    </row>
    <row r="30" spans="1:26" ht="20.100000000000001" customHeight="1" x14ac:dyDescent="0.15">
      <c r="A30" s="95">
        <f>IFERROR(IF(OR(TRIM($I30)="", NOT(OR(IFERROR(SEARCH(" ",$I30),0)&gt;0, IFERROR(SEARCH("　",$I30),0)&gt;0))),1001,0),3)</f>
        <v>1001</v>
      </c>
      <c r="B30" s="95"/>
      <c r="C30" s="112"/>
      <c r="D30" s="113">
        <v>6</v>
      </c>
      <c r="E30" s="93" t="s">
        <v>50</v>
      </c>
      <c r="I30" s="38"/>
      <c r="J30" s="38"/>
      <c r="K30" s="38"/>
      <c r="L30" s="38"/>
      <c r="M30" s="38"/>
      <c r="N30" s="38"/>
      <c r="O30" s="38"/>
      <c r="P30" s="38"/>
      <c r="Q30" s="38"/>
      <c r="R30" s="38"/>
      <c r="S30" s="38"/>
      <c r="T30" s="38"/>
      <c r="U30" s="38"/>
      <c r="V30" s="38"/>
      <c r="W30" s="38"/>
      <c r="X30" s="38"/>
      <c r="Y30" s="38"/>
      <c r="Z30" s="117"/>
    </row>
    <row r="31" spans="1:26" ht="20.100000000000001" customHeight="1" x14ac:dyDescent="0.15">
      <c r="A31" s="95"/>
      <c r="B31" s="95"/>
      <c r="C31" s="121"/>
      <c r="D31" s="118"/>
      <c r="E31" s="118"/>
      <c r="F31" s="118"/>
      <c r="G31" s="118"/>
      <c r="H31" s="118"/>
      <c r="I31" s="124"/>
      <c r="J31" s="120" t="s">
        <v>25</v>
      </c>
      <c r="K31" s="120"/>
      <c r="L31" s="120"/>
      <c r="M31" s="120"/>
      <c r="N31" s="120"/>
      <c r="O31" s="120"/>
      <c r="P31" s="120"/>
      <c r="Q31" s="120"/>
      <c r="R31" s="120"/>
      <c r="S31" s="120"/>
      <c r="T31" s="120"/>
      <c r="U31" s="120"/>
      <c r="V31" s="120"/>
      <c r="W31" s="120"/>
      <c r="X31" s="120"/>
      <c r="Y31" s="120"/>
      <c r="Z31" s="123"/>
    </row>
    <row r="32" spans="1:26" ht="20.100000000000001" customHeight="1" x14ac:dyDescent="0.15">
      <c r="A32" s="95">
        <f>IFERROR(IF(OR(TRIM($I32)="", NOT(OR(IFERROR(SEARCH(" ",$I32),0)&gt;0, IFERROR(SEARCH("　",$I32),0)&gt;0))),1001,0),3)</f>
        <v>1001</v>
      </c>
      <c r="B32" s="95"/>
      <c r="C32" s="112"/>
      <c r="D32" s="113">
        <v>7</v>
      </c>
      <c r="E32" s="93" t="s">
        <v>26</v>
      </c>
      <c r="I32" s="38"/>
      <c r="J32" s="38"/>
      <c r="K32" s="38"/>
      <c r="L32" s="38"/>
      <c r="M32" s="38"/>
      <c r="N32" s="38"/>
      <c r="O32" s="38"/>
      <c r="P32" s="38"/>
      <c r="Q32" s="38"/>
      <c r="R32" s="38"/>
      <c r="S32" s="38"/>
      <c r="T32" s="38"/>
      <c r="U32" s="38"/>
      <c r="V32" s="38"/>
      <c r="W32" s="38"/>
      <c r="X32" s="38"/>
      <c r="Y32" s="38"/>
      <c r="Z32" s="117"/>
    </row>
    <row r="33" spans="1:27" ht="20.100000000000001" customHeight="1" x14ac:dyDescent="0.15">
      <c r="A33" s="95"/>
      <c r="B33" s="95"/>
      <c r="C33" s="121"/>
      <c r="D33" s="118"/>
      <c r="E33" s="118"/>
      <c r="F33" s="118"/>
      <c r="G33" s="118"/>
      <c r="H33" s="118"/>
      <c r="I33" s="124"/>
      <c r="J33" s="120" t="s">
        <v>27</v>
      </c>
      <c r="K33" s="120"/>
      <c r="L33" s="120"/>
      <c r="M33" s="120"/>
      <c r="N33" s="120"/>
      <c r="O33" s="120"/>
      <c r="P33" s="120"/>
      <c r="Q33" s="120"/>
      <c r="R33" s="120"/>
      <c r="S33" s="120"/>
      <c r="T33" s="120"/>
      <c r="U33" s="120"/>
      <c r="V33" s="120"/>
      <c r="W33" s="120"/>
      <c r="X33" s="120"/>
      <c r="Y33" s="120"/>
      <c r="Z33" s="117"/>
    </row>
    <row r="34" spans="1:27" ht="20.100000000000001" customHeight="1" x14ac:dyDescent="0.15">
      <c r="A34" s="95">
        <f>IFERROR(IF(NOT(AND(TRIM($I34)&lt;&gt;"",ISNUMBER(VALUE(SUBSTITUTE($I34,"-",""))), IFERROR(SEARCH("-",$I34),0)&gt;0)),1001,0),3)</f>
        <v>1001</v>
      </c>
      <c r="B34" s="95"/>
      <c r="C34" s="112"/>
      <c r="D34" s="113">
        <v>8</v>
      </c>
      <c r="E34" s="93" t="s">
        <v>28</v>
      </c>
      <c r="I34" s="38"/>
      <c r="J34" s="38"/>
      <c r="K34" s="38"/>
      <c r="L34" s="38"/>
      <c r="M34" s="38"/>
      <c r="O34" s="125" t="s">
        <v>29</v>
      </c>
      <c r="P34" s="1"/>
      <c r="Q34" s="93" t="s">
        <v>30</v>
      </c>
      <c r="Y34" s="119"/>
      <c r="Z34" s="117"/>
    </row>
    <row r="35" spans="1:27" ht="20.100000000000001" customHeight="1" x14ac:dyDescent="0.15">
      <c r="A35" s="95"/>
      <c r="B35" s="95"/>
      <c r="C35" s="121"/>
      <c r="D35" s="118"/>
      <c r="E35" s="118"/>
      <c r="F35" s="118"/>
      <c r="G35" s="118"/>
      <c r="H35" s="118"/>
      <c r="I35" s="115"/>
      <c r="J35" s="120" t="s">
        <v>31</v>
      </c>
      <c r="K35" s="119"/>
      <c r="L35" s="119"/>
      <c r="M35" s="119"/>
      <c r="N35" s="119"/>
      <c r="O35" s="119"/>
      <c r="P35" s="119"/>
      <c r="Q35" s="119"/>
      <c r="R35" s="119"/>
      <c r="S35" s="119"/>
      <c r="T35" s="119"/>
      <c r="U35" s="119"/>
      <c r="V35" s="119"/>
      <c r="W35" s="119"/>
      <c r="X35" s="119"/>
      <c r="Y35" s="119"/>
      <c r="Z35" s="117"/>
    </row>
    <row r="36" spans="1:27" ht="20.100000000000001" customHeight="1" x14ac:dyDescent="0.15">
      <c r="A36" s="95">
        <f>IFERROR(IF(AND(TRIM($I36)&lt;&gt;"", NOT(AND(ISNUMBER(VALUE(SUBSTITUTE($I36,"-",""))), IFERROR(SEARCH("-",$I36),0)&gt;0))),1001,0),3)</f>
        <v>0</v>
      </c>
      <c r="B36" s="95"/>
      <c r="C36" s="112"/>
      <c r="D36" s="113">
        <v>9</v>
      </c>
      <c r="E36" s="93" t="s">
        <v>32</v>
      </c>
      <c r="I36" s="38"/>
      <c r="J36" s="38"/>
      <c r="K36" s="38"/>
      <c r="L36" s="38"/>
      <c r="M36" s="38"/>
      <c r="N36" s="119"/>
      <c r="O36" s="119"/>
      <c r="P36" s="119"/>
      <c r="Q36" s="119"/>
      <c r="R36" s="119"/>
      <c r="S36" s="119"/>
      <c r="T36" s="119"/>
      <c r="U36" s="119"/>
      <c r="V36" s="119"/>
      <c r="W36" s="119"/>
      <c r="X36" s="119"/>
      <c r="Y36" s="119"/>
      <c r="Z36" s="117"/>
    </row>
    <row r="37" spans="1:27" ht="20.100000000000001" customHeight="1" x14ac:dyDescent="0.15">
      <c r="A37" s="95"/>
      <c r="B37" s="95"/>
      <c r="C37" s="121"/>
      <c r="D37" s="118"/>
      <c r="E37" s="118"/>
      <c r="F37" s="118"/>
      <c r="G37" s="118"/>
      <c r="H37" s="118"/>
      <c r="I37" s="115"/>
      <c r="J37" s="120" t="s">
        <v>31</v>
      </c>
      <c r="K37" s="119"/>
      <c r="L37" s="119"/>
      <c r="M37" s="119"/>
      <c r="N37" s="119"/>
      <c r="O37" s="119"/>
      <c r="P37" s="119"/>
      <c r="Q37" s="119"/>
      <c r="R37" s="119"/>
      <c r="S37" s="119"/>
      <c r="T37" s="119"/>
      <c r="U37" s="119"/>
      <c r="V37" s="119"/>
      <c r="W37" s="119"/>
      <c r="X37" s="119"/>
      <c r="Y37" s="119"/>
      <c r="Z37" s="117"/>
    </row>
    <row r="38" spans="1:27" ht="20.100000000000001" customHeight="1" x14ac:dyDescent="0.15">
      <c r="A38" s="95">
        <f>IFERROR(IF(AND(TRIM($I38)&lt;&gt;"", NOT(IFERROR(SEARCH("@",$I38),0)&gt;0)),1001,0),3)</f>
        <v>0</v>
      </c>
      <c r="B38" s="95"/>
      <c r="C38" s="121"/>
      <c r="D38" s="113">
        <v>10</v>
      </c>
      <c r="E38" s="93" t="s">
        <v>33</v>
      </c>
      <c r="I38" s="38"/>
      <c r="J38" s="38"/>
      <c r="K38" s="38"/>
      <c r="L38" s="38"/>
      <c r="M38" s="38"/>
      <c r="N38" s="38"/>
      <c r="O38" s="38"/>
      <c r="P38" s="38"/>
      <c r="Q38" s="51"/>
      <c r="R38" s="38"/>
      <c r="S38" s="38"/>
      <c r="T38" s="38"/>
      <c r="U38" s="38"/>
      <c r="V38" s="38"/>
      <c r="W38" s="38"/>
      <c r="X38" s="38"/>
      <c r="Y38" s="38"/>
      <c r="Z38" s="117"/>
    </row>
    <row r="39" spans="1:27" ht="20.100000000000001" customHeight="1" x14ac:dyDescent="0.15">
      <c r="A39" s="95"/>
      <c r="B39" s="95"/>
      <c r="C39" s="121"/>
      <c r="D39" s="113"/>
      <c r="I39" s="115"/>
      <c r="J39" s="126" t="s">
        <v>87</v>
      </c>
      <c r="K39" s="127"/>
      <c r="L39" s="120"/>
      <c r="M39" s="120"/>
      <c r="N39" s="120"/>
      <c r="O39" s="120"/>
      <c r="P39" s="120"/>
      <c r="Q39" s="128"/>
      <c r="R39" s="120"/>
      <c r="S39" s="120"/>
      <c r="T39" s="120"/>
      <c r="U39" s="120"/>
      <c r="V39" s="120"/>
      <c r="W39" s="120"/>
      <c r="X39" s="120"/>
      <c r="Y39" s="120"/>
      <c r="Z39" s="118"/>
      <c r="AA39" s="129"/>
    </row>
    <row r="40" spans="1:27" ht="20.100000000000001" customHeight="1" x14ac:dyDescent="0.15">
      <c r="A40" s="95">
        <f>IFERROR(IF(AND($I40&lt;&gt;"一致する", $I40&lt;&gt;"一致しない"),1001,0),3)</f>
        <v>0</v>
      </c>
      <c r="B40" s="95"/>
      <c r="C40" s="112"/>
      <c r="D40" s="113">
        <v>11</v>
      </c>
      <c r="E40" s="93" t="s">
        <v>34</v>
      </c>
      <c r="I40" s="38" t="s">
        <v>35</v>
      </c>
      <c r="J40" s="38"/>
      <c r="K40" s="38"/>
      <c r="L40" s="38"/>
      <c r="M40" s="38"/>
      <c r="N40" s="118"/>
      <c r="O40" s="118"/>
      <c r="P40" s="118"/>
      <c r="Q40" s="118"/>
      <c r="R40" s="118"/>
      <c r="S40" s="118"/>
      <c r="T40" s="118"/>
      <c r="U40" s="118"/>
      <c r="V40" s="118"/>
      <c r="W40" s="118"/>
      <c r="X40" s="118"/>
      <c r="Y40" s="118"/>
      <c r="Z40" s="117"/>
      <c r="AA40" s="118"/>
    </row>
    <row r="41" spans="1:27" ht="20.100000000000001" customHeight="1" x14ac:dyDescent="0.15">
      <c r="A41" s="95"/>
      <c r="B41" s="95"/>
      <c r="C41" s="121"/>
      <c r="D41" s="118"/>
      <c r="E41" s="118"/>
      <c r="F41" s="118"/>
      <c r="G41" s="118"/>
      <c r="H41" s="118"/>
      <c r="I41" s="124"/>
      <c r="J41" s="130" t="s">
        <v>59</v>
      </c>
      <c r="K41" s="120"/>
      <c r="L41" s="120"/>
      <c r="M41" s="120"/>
      <c r="N41" s="120"/>
      <c r="O41" s="120"/>
      <c r="P41" s="120"/>
      <c r="Q41" s="120"/>
      <c r="R41" s="120"/>
      <c r="S41" s="120"/>
      <c r="T41" s="120"/>
      <c r="U41" s="120"/>
      <c r="V41" s="120"/>
      <c r="W41" s="120"/>
      <c r="X41" s="120"/>
      <c r="Y41" s="120"/>
      <c r="Z41" s="131"/>
      <c r="AA41" s="118"/>
    </row>
    <row r="42" spans="1:27" ht="20.100000000000001" customHeight="1" x14ac:dyDescent="0.15">
      <c r="A42" s="95"/>
      <c r="B42" s="95"/>
      <c r="C42" s="132"/>
      <c r="D42" s="133"/>
      <c r="E42" s="133"/>
      <c r="F42" s="133"/>
      <c r="G42" s="133"/>
      <c r="H42" s="133"/>
      <c r="I42" s="134"/>
      <c r="J42" s="134"/>
      <c r="K42" s="135"/>
      <c r="L42" s="134"/>
      <c r="M42" s="134"/>
      <c r="N42" s="134"/>
      <c r="O42" s="134"/>
      <c r="P42" s="134"/>
      <c r="Q42" s="134"/>
      <c r="R42" s="134"/>
      <c r="S42" s="134"/>
      <c r="T42" s="134"/>
      <c r="U42" s="134"/>
      <c r="V42" s="134"/>
      <c r="W42" s="134"/>
      <c r="X42" s="134"/>
      <c r="Y42" s="134"/>
      <c r="Z42" s="136"/>
    </row>
    <row r="43" spans="1:27" ht="15" customHeight="1" x14ac:dyDescent="0.15">
      <c r="A43" s="95"/>
      <c r="B43" s="95"/>
      <c r="C43" s="118"/>
      <c r="D43" s="118"/>
      <c r="E43" s="118"/>
      <c r="F43" s="118"/>
      <c r="G43" s="118"/>
      <c r="H43" s="118"/>
      <c r="I43" s="137"/>
      <c r="J43" s="138"/>
      <c r="K43" s="138"/>
      <c r="L43" s="138"/>
      <c r="M43" s="138"/>
      <c r="N43" s="138"/>
      <c r="O43" s="138"/>
      <c r="P43" s="138"/>
      <c r="Q43" s="138"/>
      <c r="R43" s="138"/>
      <c r="S43" s="138"/>
      <c r="T43" s="138"/>
      <c r="U43" s="138"/>
      <c r="V43" s="138"/>
      <c r="W43" s="138"/>
      <c r="X43" s="138"/>
      <c r="Y43" s="138"/>
      <c r="Z43" s="118"/>
    </row>
    <row r="44" spans="1:27" ht="15.75" hidden="1" customHeight="1" x14ac:dyDescent="0.15">
      <c r="A44" s="95"/>
      <c r="B44" s="95"/>
      <c r="C44" s="118"/>
      <c r="D44" s="118"/>
      <c r="E44" s="118"/>
      <c r="F44" s="118"/>
      <c r="G44" s="118"/>
      <c r="H44" s="118"/>
      <c r="I44" s="138"/>
      <c r="J44" s="118"/>
      <c r="K44" s="118"/>
      <c r="L44" s="118"/>
      <c r="M44" s="118"/>
      <c r="N44" s="118"/>
      <c r="O44" s="118"/>
      <c r="P44" s="118"/>
      <c r="Q44" s="118"/>
      <c r="R44" s="118"/>
      <c r="S44" s="118"/>
      <c r="T44" s="118"/>
      <c r="U44" s="118"/>
      <c r="V44" s="118"/>
      <c r="W44" s="118"/>
      <c r="X44" s="118"/>
      <c r="Y44" s="118"/>
      <c r="Z44" s="118"/>
    </row>
    <row r="45" spans="1:27" ht="15.75" hidden="1" customHeight="1" x14ac:dyDescent="0.15">
      <c r="A45" s="95"/>
      <c r="B45" s="95"/>
      <c r="C45" s="118"/>
      <c r="D45" s="118"/>
      <c r="E45" s="118"/>
      <c r="F45" s="118"/>
      <c r="G45" s="118"/>
      <c r="H45" s="118"/>
      <c r="I45" s="138"/>
      <c r="J45" s="118"/>
      <c r="K45" s="118"/>
      <c r="L45" s="118"/>
      <c r="M45" s="118"/>
      <c r="N45" s="118"/>
      <c r="O45" s="118"/>
      <c r="P45" s="118"/>
      <c r="Q45" s="118"/>
      <c r="R45" s="118"/>
      <c r="S45" s="118"/>
      <c r="T45" s="118"/>
      <c r="U45" s="118"/>
      <c r="V45" s="118"/>
      <c r="W45" s="118"/>
      <c r="X45" s="118"/>
      <c r="Y45" s="118"/>
      <c r="Z45" s="118"/>
    </row>
    <row r="46" spans="1:27" ht="15.75" hidden="1" customHeight="1" x14ac:dyDescent="0.15">
      <c r="A46" s="95"/>
      <c r="B46" s="95"/>
      <c r="C46" s="118"/>
      <c r="D46" s="118"/>
      <c r="E46" s="118"/>
      <c r="F46" s="118"/>
      <c r="G46" s="118"/>
      <c r="H46" s="118"/>
      <c r="I46" s="138"/>
      <c r="J46" s="118"/>
      <c r="K46" s="118"/>
      <c r="L46" s="118"/>
      <c r="M46" s="118"/>
      <c r="N46" s="118"/>
      <c r="O46" s="118"/>
      <c r="P46" s="118"/>
      <c r="Q46" s="118"/>
      <c r="R46" s="118"/>
      <c r="S46" s="118"/>
      <c r="T46" s="118"/>
      <c r="U46" s="118"/>
      <c r="V46" s="118"/>
      <c r="W46" s="118"/>
      <c r="X46" s="118"/>
      <c r="Y46" s="118"/>
      <c r="Z46" s="118"/>
    </row>
    <row r="47" spans="1:27" ht="15.75" hidden="1" customHeight="1" x14ac:dyDescent="0.15">
      <c r="A47" s="95"/>
      <c r="B47" s="95"/>
      <c r="C47" s="118"/>
      <c r="D47" s="118"/>
      <c r="E47" s="118"/>
      <c r="F47" s="118"/>
      <c r="G47" s="118"/>
      <c r="H47" s="118"/>
      <c r="I47" s="138"/>
      <c r="J47" s="118"/>
      <c r="K47" s="118"/>
      <c r="L47" s="118"/>
      <c r="M47" s="118"/>
      <c r="N47" s="118"/>
      <c r="O47" s="118"/>
      <c r="P47" s="118"/>
      <c r="Q47" s="118"/>
      <c r="R47" s="118"/>
      <c r="S47" s="118"/>
      <c r="T47" s="118"/>
      <c r="U47" s="118"/>
      <c r="V47" s="118"/>
      <c r="W47" s="118"/>
      <c r="X47" s="118"/>
      <c r="Y47" s="118"/>
      <c r="Z47" s="118"/>
    </row>
    <row r="48" spans="1:27" ht="15.75" hidden="1" customHeight="1" x14ac:dyDescent="0.15">
      <c r="A48" s="95"/>
      <c r="B48" s="95"/>
      <c r="C48" s="118"/>
      <c r="D48" s="118"/>
      <c r="E48" s="118"/>
      <c r="F48" s="118"/>
      <c r="G48" s="118"/>
      <c r="H48" s="118"/>
      <c r="I48" s="138"/>
      <c r="J48" s="118"/>
      <c r="K48" s="118"/>
      <c r="L48" s="118"/>
      <c r="M48" s="118"/>
      <c r="N48" s="118"/>
      <c r="O48" s="118"/>
      <c r="P48" s="118"/>
      <c r="Q48" s="118"/>
      <c r="R48" s="118"/>
      <c r="S48" s="118"/>
      <c r="T48" s="118"/>
      <c r="U48" s="118"/>
      <c r="V48" s="118"/>
      <c r="W48" s="118"/>
      <c r="X48" s="118"/>
      <c r="Y48" s="118"/>
      <c r="Z48" s="118"/>
    </row>
    <row r="49" spans="1:26" ht="15.75" hidden="1" customHeight="1" x14ac:dyDescent="0.15">
      <c r="A49" s="95"/>
      <c r="B49" s="95"/>
      <c r="C49" s="118"/>
      <c r="D49" s="118"/>
      <c r="E49" s="118"/>
      <c r="F49" s="118"/>
      <c r="G49" s="118"/>
      <c r="H49" s="118"/>
      <c r="I49" s="138"/>
      <c r="J49" s="118"/>
      <c r="K49" s="118"/>
      <c r="L49" s="118"/>
      <c r="M49" s="118"/>
      <c r="N49" s="118"/>
      <c r="O49" s="118"/>
      <c r="P49" s="118"/>
      <c r="Q49" s="118"/>
      <c r="R49" s="118"/>
      <c r="S49" s="118"/>
      <c r="T49" s="118"/>
      <c r="U49" s="118"/>
      <c r="V49" s="118"/>
      <c r="W49" s="118"/>
      <c r="X49" s="118"/>
      <c r="Y49" s="118"/>
      <c r="Z49" s="118"/>
    </row>
    <row r="50" spans="1:26" ht="15.75" hidden="1" customHeight="1" x14ac:dyDescent="0.15">
      <c r="A50" s="95"/>
      <c r="B50" s="95"/>
      <c r="C50" s="118"/>
      <c r="D50" s="118"/>
      <c r="E50" s="118"/>
      <c r="F50" s="118"/>
      <c r="G50" s="118"/>
      <c r="H50" s="118"/>
      <c r="I50" s="138"/>
      <c r="J50" s="118"/>
      <c r="K50" s="118"/>
      <c r="L50" s="118"/>
      <c r="M50" s="118"/>
      <c r="N50" s="118"/>
      <c r="O50" s="118"/>
      <c r="P50" s="118"/>
      <c r="Q50" s="118"/>
      <c r="R50" s="118"/>
      <c r="S50" s="118"/>
      <c r="T50" s="118"/>
      <c r="U50" s="118"/>
      <c r="V50" s="118"/>
      <c r="W50" s="118"/>
      <c r="X50" s="118"/>
      <c r="Y50" s="118"/>
      <c r="Z50" s="118"/>
    </row>
    <row r="51" spans="1:26" ht="15.75" hidden="1" customHeight="1" x14ac:dyDescent="0.15">
      <c r="A51" s="95"/>
      <c r="B51" s="95"/>
      <c r="C51" s="118"/>
      <c r="D51" s="118"/>
      <c r="E51" s="118"/>
      <c r="F51" s="118"/>
      <c r="G51" s="118"/>
      <c r="H51" s="118"/>
      <c r="I51" s="138"/>
      <c r="J51" s="118"/>
      <c r="K51" s="118"/>
      <c r="L51" s="118"/>
      <c r="M51" s="118"/>
      <c r="N51" s="118"/>
      <c r="O51" s="118"/>
      <c r="P51" s="118"/>
      <c r="Q51" s="118"/>
      <c r="R51" s="118"/>
      <c r="S51" s="118"/>
      <c r="T51" s="118"/>
      <c r="U51" s="118"/>
      <c r="V51" s="118"/>
      <c r="W51" s="118"/>
      <c r="X51" s="118"/>
      <c r="Y51" s="118"/>
      <c r="Z51" s="118"/>
    </row>
    <row r="52" spans="1:26" ht="15.75" hidden="1" customHeight="1" x14ac:dyDescent="0.15">
      <c r="A52" s="95"/>
      <c r="B52" s="95"/>
      <c r="C52" s="118"/>
      <c r="D52" s="118"/>
      <c r="E52" s="118"/>
      <c r="F52" s="118"/>
      <c r="G52" s="118"/>
      <c r="H52" s="118"/>
      <c r="I52" s="138"/>
      <c r="J52" s="118"/>
      <c r="K52" s="118"/>
      <c r="L52" s="118"/>
      <c r="M52" s="118"/>
      <c r="N52" s="118"/>
      <c r="O52" s="118"/>
      <c r="P52" s="118"/>
      <c r="Q52" s="118"/>
      <c r="R52" s="118"/>
      <c r="S52" s="118"/>
      <c r="T52" s="118"/>
      <c r="U52" s="118"/>
      <c r="V52" s="118"/>
      <c r="W52" s="118"/>
      <c r="X52" s="118"/>
      <c r="Y52" s="118"/>
      <c r="Z52" s="118"/>
    </row>
    <row r="53" spans="1:26" ht="15.75" hidden="1" customHeight="1" x14ac:dyDescent="0.15">
      <c r="A53" s="95"/>
      <c r="B53" s="95"/>
      <c r="C53" s="118"/>
      <c r="D53" s="118"/>
      <c r="E53" s="118"/>
      <c r="F53" s="118"/>
      <c r="G53" s="118"/>
      <c r="H53" s="118"/>
      <c r="I53" s="138"/>
      <c r="J53" s="118"/>
      <c r="K53" s="118"/>
      <c r="L53" s="118"/>
      <c r="M53" s="118"/>
      <c r="N53" s="118"/>
      <c r="O53" s="118"/>
      <c r="P53" s="118"/>
      <c r="Q53" s="118"/>
      <c r="R53" s="118"/>
      <c r="S53" s="118"/>
      <c r="T53" s="118"/>
      <c r="U53" s="118"/>
      <c r="V53" s="118"/>
      <c r="W53" s="118"/>
      <c r="X53" s="118"/>
      <c r="Y53" s="118"/>
      <c r="Z53" s="118"/>
    </row>
    <row r="54" spans="1:26" ht="15.75" hidden="1" customHeight="1" x14ac:dyDescent="0.15">
      <c r="A54" s="95"/>
      <c r="B54" s="95"/>
      <c r="C54" s="118"/>
      <c r="D54" s="118"/>
      <c r="E54" s="118"/>
      <c r="F54" s="118"/>
      <c r="G54" s="118"/>
      <c r="H54" s="118"/>
      <c r="I54" s="138"/>
      <c r="J54" s="118"/>
      <c r="K54" s="118"/>
      <c r="L54" s="118"/>
      <c r="M54" s="118"/>
      <c r="N54" s="118"/>
      <c r="O54" s="118"/>
      <c r="P54" s="118"/>
      <c r="Q54" s="118"/>
      <c r="R54" s="118"/>
      <c r="S54" s="118"/>
      <c r="T54" s="118"/>
      <c r="U54" s="118"/>
      <c r="V54" s="118"/>
      <c r="W54" s="118"/>
      <c r="X54" s="118"/>
      <c r="Y54" s="118"/>
      <c r="Z54" s="118"/>
    </row>
    <row r="55" spans="1:26" ht="15.75" hidden="1" customHeight="1" x14ac:dyDescent="0.15">
      <c r="A55" s="95"/>
      <c r="B55" s="95"/>
      <c r="C55" s="118"/>
      <c r="D55" s="118"/>
      <c r="E55" s="118"/>
      <c r="F55" s="118"/>
      <c r="G55" s="118"/>
      <c r="H55" s="118"/>
      <c r="I55" s="138"/>
      <c r="J55" s="118"/>
      <c r="K55" s="118"/>
      <c r="L55" s="118"/>
      <c r="M55" s="118"/>
      <c r="N55" s="118"/>
      <c r="O55" s="118"/>
      <c r="P55" s="118"/>
      <c r="Q55" s="118"/>
      <c r="R55" s="118"/>
      <c r="S55" s="118"/>
      <c r="T55" s="118"/>
      <c r="U55" s="118"/>
      <c r="V55" s="118"/>
      <c r="W55" s="118"/>
      <c r="X55" s="118"/>
      <c r="Y55" s="118"/>
      <c r="Z55" s="118"/>
    </row>
    <row r="56" spans="1:26" ht="15.75" hidden="1" customHeight="1" x14ac:dyDescent="0.15">
      <c r="A56" s="95"/>
      <c r="B56" s="95"/>
      <c r="C56" s="118"/>
      <c r="D56" s="118"/>
      <c r="E56" s="118"/>
      <c r="F56" s="118"/>
      <c r="G56" s="118"/>
      <c r="H56" s="118"/>
      <c r="I56" s="138"/>
      <c r="J56" s="118"/>
      <c r="K56" s="118"/>
      <c r="L56" s="118"/>
      <c r="M56" s="118"/>
      <c r="N56" s="118"/>
      <c r="O56" s="118"/>
      <c r="P56" s="118"/>
      <c r="Q56" s="118"/>
      <c r="R56" s="118"/>
      <c r="S56" s="118"/>
      <c r="T56" s="118"/>
      <c r="U56" s="118"/>
      <c r="V56" s="118"/>
      <c r="W56" s="118"/>
      <c r="X56" s="118"/>
      <c r="Y56" s="118"/>
      <c r="Z56" s="118"/>
    </row>
    <row r="57" spans="1:26" ht="15.75" hidden="1" customHeight="1" x14ac:dyDescent="0.15">
      <c r="A57" s="95"/>
      <c r="B57" s="95"/>
      <c r="C57" s="118"/>
      <c r="D57" s="118"/>
      <c r="E57" s="118"/>
      <c r="F57" s="118"/>
      <c r="G57" s="118"/>
      <c r="H57" s="118"/>
      <c r="I57" s="138"/>
      <c r="J57" s="118"/>
      <c r="K57" s="118"/>
      <c r="L57" s="118"/>
      <c r="M57" s="118"/>
      <c r="N57" s="118"/>
      <c r="O57" s="118"/>
      <c r="P57" s="118"/>
      <c r="Q57" s="118"/>
      <c r="R57" s="118"/>
      <c r="S57" s="118"/>
      <c r="T57" s="118"/>
      <c r="U57" s="118"/>
      <c r="V57" s="118"/>
      <c r="W57" s="118"/>
      <c r="X57" s="118"/>
      <c r="Y57" s="118"/>
      <c r="Z57" s="118"/>
    </row>
    <row r="58" spans="1:26" ht="15.75" hidden="1" customHeight="1" x14ac:dyDescent="0.15">
      <c r="A58" s="95"/>
      <c r="B58" s="95"/>
      <c r="C58" s="118"/>
      <c r="D58" s="118"/>
      <c r="E58" s="118"/>
      <c r="F58" s="118"/>
      <c r="G58" s="118"/>
      <c r="H58" s="118"/>
      <c r="I58" s="138"/>
      <c r="J58" s="118"/>
      <c r="K58" s="118"/>
      <c r="L58" s="118"/>
      <c r="M58" s="118"/>
      <c r="N58" s="118"/>
      <c r="O58" s="118"/>
      <c r="P58" s="118"/>
      <c r="Q58" s="118"/>
      <c r="R58" s="118"/>
      <c r="S58" s="118"/>
      <c r="T58" s="118"/>
      <c r="U58" s="118"/>
      <c r="V58" s="118"/>
      <c r="W58" s="118"/>
      <c r="X58" s="118"/>
      <c r="Y58" s="118"/>
      <c r="Z58" s="118"/>
    </row>
    <row r="59" spans="1:26" ht="15" customHeight="1" x14ac:dyDescent="0.15">
      <c r="A59" s="95"/>
      <c r="B59" s="95"/>
      <c r="C59" s="118"/>
      <c r="D59" s="118"/>
      <c r="E59" s="118"/>
      <c r="F59" s="118"/>
      <c r="G59" s="118"/>
      <c r="H59" s="118"/>
      <c r="I59" s="138"/>
      <c r="J59" s="118"/>
      <c r="K59" s="118"/>
      <c r="L59" s="118"/>
      <c r="M59" s="118"/>
      <c r="N59" s="118"/>
      <c r="O59" s="118"/>
      <c r="P59" s="118"/>
      <c r="Q59" s="118"/>
      <c r="R59" s="118"/>
      <c r="S59" s="118"/>
      <c r="T59" s="118"/>
      <c r="U59" s="118"/>
      <c r="V59" s="118"/>
      <c r="W59" s="118"/>
      <c r="X59" s="118"/>
      <c r="Y59" s="118"/>
      <c r="Z59" s="118"/>
    </row>
    <row r="60" spans="1:26" ht="20.100000000000001" customHeight="1" x14ac:dyDescent="0.15">
      <c r="A60" s="95"/>
      <c r="B60" s="95"/>
      <c r="C60" s="105" t="s">
        <v>36</v>
      </c>
      <c r="D60" s="106"/>
      <c r="E60" s="106"/>
      <c r="F60" s="106"/>
      <c r="G60" s="106"/>
      <c r="H60" s="107"/>
      <c r="I60" s="139"/>
    </row>
    <row r="61" spans="1:26" ht="15" customHeight="1" x14ac:dyDescent="0.15">
      <c r="A61" s="95"/>
      <c r="B61" s="95"/>
      <c r="C61" s="108"/>
      <c r="D61" s="109"/>
      <c r="E61" s="109"/>
      <c r="F61" s="109"/>
      <c r="G61" s="109"/>
      <c r="H61" s="109"/>
      <c r="I61" s="110"/>
      <c r="J61" s="110"/>
      <c r="K61" s="110"/>
      <c r="L61" s="110"/>
      <c r="M61" s="110"/>
      <c r="N61" s="110"/>
      <c r="O61" s="110"/>
      <c r="P61" s="110"/>
      <c r="Q61" s="110"/>
      <c r="R61" s="110"/>
      <c r="S61" s="110"/>
      <c r="T61" s="110"/>
      <c r="U61" s="110"/>
      <c r="V61" s="110"/>
      <c r="W61" s="110"/>
      <c r="X61" s="110"/>
      <c r="Y61" s="110"/>
      <c r="Z61" s="111"/>
    </row>
    <row r="62" spans="1:26" ht="20.100000000000001" customHeight="1" x14ac:dyDescent="0.15">
      <c r="A62" s="95"/>
      <c r="B62" s="95"/>
      <c r="C62" s="108"/>
      <c r="D62" s="140" t="s">
        <v>37</v>
      </c>
      <c r="E62" s="140"/>
      <c r="F62" s="140"/>
      <c r="G62" s="140"/>
      <c r="H62" s="140"/>
      <c r="I62" s="140"/>
      <c r="J62" s="140"/>
      <c r="K62" s="140"/>
      <c r="L62" s="140"/>
      <c r="M62" s="140"/>
      <c r="N62" s="140"/>
      <c r="O62" s="140"/>
      <c r="P62" s="140"/>
      <c r="Q62" s="140"/>
      <c r="R62" s="140"/>
      <c r="S62" s="140"/>
      <c r="T62" s="140"/>
      <c r="U62" s="140"/>
      <c r="V62" s="140"/>
      <c r="W62" s="140"/>
      <c r="X62" s="140"/>
      <c r="Y62" s="140"/>
      <c r="Z62" s="117"/>
    </row>
    <row r="63" spans="1:26" ht="20.100000000000001" customHeight="1" x14ac:dyDescent="0.15">
      <c r="A63" s="95">
        <f>IFERROR(IF(AND($I63&lt;&gt;"しない", $I63&lt;&gt;"する"),1001,0),3)</f>
        <v>1001</v>
      </c>
      <c r="B63" s="95"/>
      <c r="C63" s="112"/>
      <c r="D63" s="113">
        <v>1</v>
      </c>
      <c r="E63" s="118" t="s">
        <v>38</v>
      </c>
      <c r="F63" s="118"/>
      <c r="G63" s="118"/>
      <c r="H63" s="118"/>
      <c r="I63" s="38"/>
      <c r="J63" s="38"/>
      <c r="K63" s="38"/>
      <c r="L63" s="38"/>
      <c r="M63" s="38"/>
      <c r="N63" s="118"/>
      <c r="O63" s="118"/>
      <c r="P63" s="118"/>
      <c r="Q63" s="118"/>
      <c r="R63" s="118"/>
      <c r="S63" s="118"/>
      <c r="T63" s="118"/>
      <c r="U63" s="118"/>
      <c r="V63" s="118"/>
      <c r="W63" s="118"/>
      <c r="X63" s="118"/>
      <c r="Y63" s="118"/>
      <c r="Z63" s="117"/>
    </row>
    <row r="64" spans="1:26" ht="20.100000000000001" customHeight="1" x14ac:dyDescent="0.15">
      <c r="A64" s="95"/>
      <c r="B64" s="95"/>
      <c r="C64" s="112"/>
      <c r="D64" s="118"/>
      <c r="E64" s="118"/>
      <c r="F64" s="118"/>
      <c r="G64" s="118"/>
      <c r="H64" s="118"/>
      <c r="I64" s="124"/>
      <c r="J64" s="120" t="s">
        <v>14</v>
      </c>
      <c r="K64" s="119"/>
      <c r="L64" s="119"/>
      <c r="M64" s="119"/>
      <c r="N64" s="119"/>
      <c r="O64" s="119"/>
      <c r="P64" s="119"/>
      <c r="Q64" s="119"/>
      <c r="R64" s="119"/>
      <c r="S64" s="119"/>
      <c r="T64" s="119"/>
      <c r="U64" s="119"/>
      <c r="V64" s="119"/>
      <c r="W64" s="119"/>
      <c r="X64" s="119"/>
      <c r="Y64" s="119"/>
      <c r="Z64" s="117"/>
    </row>
    <row r="65" spans="1:26" ht="20.100000000000001" hidden="1" customHeight="1" x14ac:dyDescent="0.15">
      <c r="A65" s="95"/>
      <c r="B65" s="95"/>
      <c r="C65" s="112"/>
      <c r="D65" s="118"/>
      <c r="E65" s="118"/>
      <c r="F65" s="118"/>
      <c r="G65" s="118"/>
      <c r="H65" s="118"/>
      <c r="I65" s="124"/>
      <c r="J65" s="119"/>
      <c r="K65" s="119"/>
      <c r="L65" s="119"/>
      <c r="M65" s="119"/>
      <c r="N65" s="119"/>
      <c r="O65" s="119"/>
      <c r="P65" s="119"/>
      <c r="Q65" s="119"/>
      <c r="R65" s="119"/>
      <c r="S65" s="119"/>
      <c r="T65" s="119"/>
      <c r="U65" s="119"/>
      <c r="V65" s="119"/>
      <c r="W65" s="119"/>
      <c r="X65" s="119"/>
      <c r="Y65" s="119"/>
      <c r="Z65" s="117"/>
    </row>
    <row r="66" spans="1:26" ht="20.100000000000001" hidden="1" customHeight="1" x14ac:dyDescent="0.15">
      <c r="A66" s="95"/>
      <c r="B66" s="95"/>
      <c r="C66" s="112"/>
      <c r="D66" s="118"/>
      <c r="E66" s="118"/>
      <c r="F66" s="118"/>
      <c r="G66" s="118"/>
      <c r="H66" s="118"/>
      <c r="I66" s="124"/>
      <c r="J66" s="119"/>
      <c r="K66" s="119"/>
      <c r="L66" s="119"/>
      <c r="M66" s="119"/>
      <c r="N66" s="119"/>
      <c r="O66" s="119"/>
      <c r="P66" s="119"/>
      <c r="Q66" s="119"/>
      <c r="R66" s="119"/>
      <c r="S66" s="119"/>
      <c r="T66" s="119"/>
      <c r="U66" s="119"/>
      <c r="V66" s="119"/>
      <c r="W66" s="119"/>
      <c r="X66" s="119"/>
      <c r="Y66" s="119"/>
      <c r="Z66" s="117"/>
    </row>
    <row r="67" spans="1:26" ht="20.100000000000001" hidden="1" customHeight="1" x14ac:dyDescent="0.15">
      <c r="A67" s="95"/>
      <c r="B67" s="95"/>
      <c r="C67" s="112"/>
      <c r="D67" s="118"/>
      <c r="E67" s="118"/>
      <c r="F67" s="118"/>
      <c r="G67" s="118"/>
      <c r="H67" s="118"/>
      <c r="I67" s="124"/>
      <c r="J67" s="119"/>
      <c r="K67" s="119"/>
      <c r="L67" s="119"/>
      <c r="M67" s="119"/>
      <c r="N67" s="119"/>
      <c r="O67" s="119"/>
      <c r="P67" s="119"/>
      <c r="Q67" s="119"/>
      <c r="R67" s="119"/>
      <c r="S67" s="119"/>
      <c r="T67" s="119"/>
      <c r="U67" s="119"/>
      <c r="V67" s="119"/>
      <c r="W67" s="119"/>
      <c r="X67" s="119"/>
      <c r="Y67" s="119"/>
      <c r="Z67" s="117"/>
    </row>
    <row r="68" spans="1:26" ht="20.100000000000001" hidden="1" customHeight="1" x14ac:dyDescent="0.15">
      <c r="A68" s="95"/>
      <c r="B68" s="95"/>
      <c r="C68" s="112"/>
      <c r="D68" s="118"/>
      <c r="E68" s="118"/>
      <c r="F68" s="118"/>
      <c r="G68" s="118"/>
      <c r="H68" s="118"/>
      <c r="I68" s="124"/>
      <c r="J68" s="119"/>
      <c r="K68" s="119"/>
      <c r="L68" s="119"/>
      <c r="M68" s="119"/>
      <c r="N68" s="119"/>
      <c r="O68" s="119"/>
      <c r="P68" s="119"/>
      <c r="Q68" s="119"/>
      <c r="R68" s="119"/>
      <c r="S68" s="119"/>
      <c r="T68" s="119"/>
      <c r="U68" s="119"/>
      <c r="V68" s="119"/>
      <c r="W68" s="119"/>
      <c r="X68" s="119"/>
      <c r="Y68" s="119"/>
      <c r="Z68" s="117"/>
    </row>
    <row r="69" spans="1:26" ht="20.100000000000001" customHeight="1" x14ac:dyDescent="0.15">
      <c r="A69" s="95">
        <f>IFERROR(IF(OR(AND($I63="する",TRIM($I69)=""),AND($I63="しない",NOT(ISBLANK($I69)))),1001,0),3)</f>
        <v>0</v>
      </c>
      <c r="B69" s="95"/>
      <c r="C69" s="112"/>
      <c r="D69" s="113">
        <v>2</v>
      </c>
      <c r="E69" s="93" t="s">
        <v>20</v>
      </c>
      <c r="I69" s="40"/>
      <c r="J69" s="41"/>
      <c r="K69" s="41"/>
      <c r="L69" s="41"/>
      <c r="M69" s="41"/>
      <c r="N69" s="118"/>
      <c r="O69" s="118"/>
      <c r="P69" s="118"/>
      <c r="Q69" s="118"/>
      <c r="R69" s="118"/>
      <c r="S69" s="118"/>
      <c r="T69" s="118"/>
      <c r="U69" s="118"/>
      <c r="V69" s="118"/>
      <c r="W69" s="118"/>
      <c r="X69" s="118"/>
      <c r="Y69" s="118"/>
      <c r="Z69" s="117"/>
    </row>
    <row r="70" spans="1:26" ht="20.100000000000001" customHeight="1" x14ac:dyDescent="0.15">
      <c r="A70" s="95"/>
      <c r="B70" s="95"/>
      <c r="C70" s="112"/>
      <c r="D70" s="113"/>
      <c r="E70" s="118"/>
      <c r="F70" s="118"/>
      <c r="G70" s="118"/>
      <c r="H70" s="118"/>
      <c r="I70" s="115"/>
      <c r="J70" s="120" t="s">
        <v>85</v>
      </c>
      <c r="K70" s="119"/>
      <c r="L70" s="119"/>
      <c r="M70" s="119"/>
      <c r="N70" s="119"/>
      <c r="O70" s="119"/>
      <c r="P70" s="119"/>
      <c r="Q70" s="119"/>
      <c r="R70" s="119"/>
      <c r="S70" s="119"/>
      <c r="T70" s="119"/>
      <c r="U70" s="119"/>
      <c r="V70" s="119"/>
      <c r="W70" s="119"/>
      <c r="X70" s="119"/>
      <c r="Y70" s="119"/>
      <c r="Z70" s="117"/>
    </row>
    <row r="71" spans="1:26" ht="20.100000000000001" customHeight="1" x14ac:dyDescent="0.15">
      <c r="A71" s="95">
        <f>IFERROR(IF(OR(AND($I63="する",AND($I71&lt;&gt;"", OR(ISERROR(FIND("@"&amp;LEFT($I71,3)&amp;"@", 都道府県3))=FALSE, ISERROR(FIND("@"&amp;LEFT($I71,4)&amp;"@",都道府県4))=FALSE))=FALSE),AND($I63="しない",NOT(ISBLANK($I71)))),1001,0),3)</f>
        <v>0</v>
      </c>
      <c r="B71" s="95"/>
      <c r="C71" s="112"/>
      <c r="D71" s="113">
        <v>3</v>
      </c>
      <c r="E71" s="93" t="s">
        <v>21</v>
      </c>
      <c r="I71" s="42"/>
      <c r="J71" s="42"/>
      <c r="K71" s="42"/>
      <c r="L71" s="42"/>
      <c r="M71" s="42"/>
      <c r="N71" s="42"/>
      <c r="O71" s="42"/>
      <c r="P71" s="42"/>
      <c r="Q71" s="43"/>
      <c r="R71" s="42"/>
      <c r="S71" s="42"/>
      <c r="T71" s="42"/>
      <c r="U71" s="42"/>
      <c r="V71" s="42"/>
      <c r="W71" s="42"/>
      <c r="X71" s="42"/>
      <c r="Y71" s="42"/>
      <c r="Z71" s="117"/>
    </row>
    <row r="72" spans="1:26" ht="20.100000000000001" customHeight="1" x14ac:dyDescent="0.15">
      <c r="A72" s="95"/>
      <c r="B72" s="95"/>
      <c r="C72" s="112"/>
      <c r="D72" s="113"/>
      <c r="E72" s="118"/>
      <c r="F72" s="118"/>
      <c r="G72" s="118"/>
      <c r="H72" s="118"/>
      <c r="I72" s="115"/>
      <c r="J72" s="120" t="s">
        <v>22</v>
      </c>
      <c r="K72" s="119"/>
      <c r="L72" s="119"/>
      <c r="M72" s="119"/>
      <c r="N72" s="119"/>
      <c r="O72" s="119"/>
      <c r="P72" s="119"/>
      <c r="Q72" s="119"/>
      <c r="R72" s="119"/>
      <c r="S72" s="119"/>
      <c r="T72" s="119"/>
      <c r="U72" s="119"/>
      <c r="V72" s="119"/>
      <c r="W72" s="119"/>
      <c r="X72" s="119"/>
      <c r="Y72" s="119"/>
      <c r="Z72" s="117"/>
    </row>
    <row r="73" spans="1:26" ht="20.100000000000001" customHeight="1" x14ac:dyDescent="0.15">
      <c r="A73" s="95">
        <f>IFERROR(IF(OR(AND($I63="する",TRIM($I73)=""),AND($I63="しない",NOT(ISBLANK($I73)))),1001,0),3)</f>
        <v>0</v>
      </c>
      <c r="B73" s="95"/>
      <c r="C73" s="112"/>
      <c r="D73" s="113">
        <v>4</v>
      </c>
      <c r="E73" s="93" t="s">
        <v>49</v>
      </c>
      <c r="I73" s="38"/>
      <c r="J73" s="38"/>
      <c r="K73" s="38"/>
      <c r="L73" s="38"/>
      <c r="M73" s="38"/>
      <c r="N73" s="38"/>
      <c r="O73" s="38"/>
      <c r="P73" s="38"/>
      <c r="Q73" s="47"/>
      <c r="R73" s="38"/>
      <c r="S73" s="38"/>
      <c r="T73" s="38"/>
      <c r="U73" s="38"/>
      <c r="V73" s="38"/>
      <c r="W73" s="38"/>
      <c r="X73" s="38"/>
      <c r="Y73" s="38"/>
      <c r="Z73" s="117"/>
    </row>
    <row r="74" spans="1:26" ht="30" customHeight="1" x14ac:dyDescent="0.15">
      <c r="A74" s="95"/>
      <c r="B74" s="95"/>
      <c r="C74" s="121"/>
      <c r="D74" s="118"/>
      <c r="I74" s="115"/>
      <c r="J74" s="141" t="s">
        <v>224</v>
      </c>
      <c r="K74" s="141"/>
      <c r="L74" s="141"/>
      <c r="M74" s="141"/>
      <c r="N74" s="141"/>
      <c r="O74" s="141"/>
      <c r="P74" s="141"/>
      <c r="Q74" s="141"/>
      <c r="R74" s="141"/>
      <c r="S74" s="141"/>
      <c r="T74" s="141"/>
      <c r="U74" s="141"/>
      <c r="V74" s="141"/>
      <c r="W74" s="141"/>
      <c r="X74" s="141"/>
      <c r="Y74" s="141"/>
      <c r="Z74" s="117"/>
    </row>
    <row r="75" spans="1:26" ht="20.100000000000001" customHeight="1" x14ac:dyDescent="0.15">
      <c r="A75" s="95">
        <f>IFERROR(IF(OR(AND($I63="する",TRIM($I75)=""),AND($I63="しない",NOT(ISBLANK($I75)))),1001,0),3)</f>
        <v>0</v>
      </c>
      <c r="B75" s="95"/>
      <c r="C75" s="112"/>
      <c r="D75" s="113">
        <v>5</v>
      </c>
      <c r="E75" s="93" t="s">
        <v>23</v>
      </c>
      <c r="I75" s="38"/>
      <c r="J75" s="38"/>
      <c r="K75" s="38"/>
      <c r="L75" s="38"/>
      <c r="M75" s="38"/>
      <c r="N75" s="38"/>
      <c r="O75" s="38"/>
      <c r="P75" s="38"/>
      <c r="Q75" s="38"/>
      <c r="R75" s="38"/>
      <c r="S75" s="38"/>
      <c r="T75" s="38"/>
      <c r="U75" s="38"/>
      <c r="V75" s="38"/>
      <c r="W75" s="38"/>
      <c r="X75" s="38"/>
      <c r="Y75" s="38"/>
      <c r="Z75" s="117"/>
    </row>
    <row r="76" spans="1:26" ht="30" customHeight="1" x14ac:dyDescent="0.15">
      <c r="A76" s="95"/>
      <c r="B76" s="95"/>
      <c r="C76" s="121"/>
      <c r="D76" s="118"/>
      <c r="E76" s="118"/>
      <c r="F76" s="118"/>
      <c r="G76" s="118"/>
      <c r="H76" s="118"/>
      <c r="I76" s="115"/>
      <c r="J76" s="141" t="s">
        <v>223</v>
      </c>
      <c r="K76" s="141"/>
      <c r="L76" s="141"/>
      <c r="M76" s="141"/>
      <c r="N76" s="141"/>
      <c r="O76" s="141"/>
      <c r="P76" s="141"/>
      <c r="Q76" s="141"/>
      <c r="R76" s="141"/>
      <c r="S76" s="141"/>
      <c r="T76" s="141"/>
      <c r="U76" s="141"/>
      <c r="V76" s="141"/>
      <c r="W76" s="141"/>
      <c r="X76" s="141"/>
      <c r="Y76" s="141"/>
      <c r="Z76" s="117"/>
    </row>
    <row r="77" spans="1:26" ht="20.100000000000001" customHeight="1" x14ac:dyDescent="0.15">
      <c r="A77" s="95">
        <f>IFERROR(IF(OR(AND($I63="する",TRIM($I77)=""),AND($I63="しない",NOT(ISBLANK($I77)))),1001,0),3)</f>
        <v>0</v>
      </c>
      <c r="B77" s="95"/>
      <c r="C77" s="112"/>
      <c r="D77" s="113">
        <v>6</v>
      </c>
      <c r="E77" s="93" t="s">
        <v>39</v>
      </c>
      <c r="I77" s="38"/>
      <c r="J77" s="38"/>
      <c r="K77" s="38"/>
      <c r="L77" s="38"/>
      <c r="M77" s="38"/>
      <c r="N77" s="38"/>
      <c r="O77" s="38"/>
      <c r="P77" s="38"/>
      <c r="Q77" s="38"/>
      <c r="R77" s="38"/>
      <c r="S77" s="38"/>
      <c r="T77" s="38"/>
      <c r="U77" s="38"/>
      <c r="V77" s="38"/>
      <c r="W77" s="38"/>
      <c r="X77" s="38"/>
      <c r="Y77" s="38"/>
      <c r="Z77" s="117"/>
    </row>
    <row r="78" spans="1:26" ht="20.100000000000001" customHeight="1" x14ac:dyDescent="0.15">
      <c r="A78" s="95"/>
      <c r="B78" s="95"/>
      <c r="C78" s="121"/>
      <c r="D78" s="118"/>
      <c r="E78" s="118"/>
      <c r="F78" s="118"/>
      <c r="G78" s="118"/>
      <c r="H78" s="118"/>
      <c r="I78" s="115"/>
      <c r="J78" s="130" t="s">
        <v>57</v>
      </c>
      <c r="K78" s="119"/>
      <c r="L78" s="119"/>
      <c r="M78" s="119"/>
      <c r="N78" s="119"/>
      <c r="O78" s="119"/>
      <c r="P78" s="119"/>
      <c r="Q78" s="119"/>
      <c r="R78" s="119"/>
      <c r="S78" s="119"/>
      <c r="T78" s="119"/>
      <c r="U78" s="119"/>
      <c r="V78" s="119"/>
      <c r="W78" s="119"/>
      <c r="X78" s="119"/>
      <c r="Y78" s="119"/>
      <c r="Z78" s="117"/>
    </row>
    <row r="79" spans="1:26" ht="20.100000000000001" customHeight="1" x14ac:dyDescent="0.15">
      <c r="A79" s="95">
        <f>IFERROR(IF(OR(AND($I63="する",OR(TRIM($I79)="", NOT(OR(IFERROR(SEARCH(" ",$I79),0)&gt;0, IFERROR(SEARCH("　",$I79),0)&gt;0)))),AND($I63="しない",NOT(ISBLANK($I79)))),1001,0),3)</f>
        <v>0</v>
      </c>
      <c r="B79" s="95"/>
      <c r="C79" s="112"/>
      <c r="D79" s="113">
        <v>7</v>
      </c>
      <c r="E79" s="93" t="s">
        <v>40</v>
      </c>
      <c r="I79" s="38"/>
      <c r="J79" s="38"/>
      <c r="K79" s="38"/>
      <c r="L79" s="38"/>
      <c r="M79" s="38"/>
      <c r="N79" s="38"/>
      <c r="O79" s="38"/>
      <c r="P79" s="38"/>
      <c r="Q79" s="38"/>
      <c r="R79" s="38"/>
      <c r="S79" s="38"/>
      <c r="T79" s="38"/>
      <c r="U79" s="38"/>
      <c r="V79" s="38"/>
      <c r="W79" s="38"/>
      <c r="X79" s="38"/>
      <c r="Y79" s="38"/>
      <c r="Z79" s="117"/>
    </row>
    <row r="80" spans="1:26" ht="20.100000000000001" customHeight="1" x14ac:dyDescent="0.15">
      <c r="A80" s="95"/>
      <c r="B80" s="95"/>
      <c r="C80" s="121"/>
      <c r="D80" s="118"/>
      <c r="E80" s="142" t="s">
        <v>51</v>
      </c>
      <c r="F80" s="118"/>
      <c r="G80" s="118"/>
      <c r="H80" s="118"/>
      <c r="I80" s="124"/>
      <c r="J80" s="120" t="s">
        <v>25</v>
      </c>
      <c r="K80" s="120"/>
      <c r="L80" s="120"/>
      <c r="M80" s="120"/>
      <c r="N80" s="120"/>
      <c r="O80" s="120"/>
      <c r="P80" s="120"/>
      <c r="Q80" s="120"/>
      <c r="R80" s="120"/>
      <c r="S80" s="120"/>
      <c r="T80" s="120"/>
      <c r="U80" s="120"/>
      <c r="V80" s="120"/>
      <c r="W80" s="120"/>
      <c r="X80" s="120"/>
      <c r="Y80" s="120"/>
      <c r="Z80" s="117"/>
    </row>
    <row r="81" spans="1:27" ht="20.100000000000001" customHeight="1" x14ac:dyDescent="0.15">
      <c r="A81" s="95">
        <f>IFERROR(IF(OR(AND($I63="する",OR(TRIM($I81)="", NOT(OR(IFERROR(SEARCH(" ",$I81),0)&gt;0, IFERROR(SEARCH("　",$I81),0)&gt;0)))),AND($I63="しない",NOT(ISBLANK($I81)))),1001,0),3)</f>
        <v>0</v>
      </c>
      <c r="B81" s="95"/>
      <c r="C81" s="112"/>
      <c r="D81" s="113">
        <v>8</v>
      </c>
      <c r="E81" s="93" t="s">
        <v>40</v>
      </c>
      <c r="I81" s="38"/>
      <c r="J81" s="38"/>
      <c r="K81" s="38"/>
      <c r="L81" s="38"/>
      <c r="M81" s="38"/>
      <c r="N81" s="38"/>
      <c r="O81" s="38"/>
      <c r="P81" s="38"/>
      <c r="Q81" s="38"/>
      <c r="R81" s="38"/>
      <c r="S81" s="38"/>
      <c r="T81" s="38"/>
      <c r="U81" s="38"/>
      <c r="V81" s="38"/>
      <c r="W81" s="38"/>
      <c r="X81" s="38"/>
      <c r="Y81" s="38"/>
      <c r="Z81" s="117"/>
    </row>
    <row r="82" spans="1:27" ht="20.100000000000001" customHeight="1" x14ac:dyDescent="0.15">
      <c r="A82" s="95"/>
      <c r="B82" s="95"/>
      <c r="C82" s="121"/>
      <c r="D82" s="118"/>
      <c r="E82" s="118"/>
      <c r="F82" s="118"/>
      <c r="G82" s="118"/>
      <c r="H82" s="118"/>
      <c r="I82" s="124"/>
      <c r="J82" s="120" t="s">
        <v>27</v>
      </c>
      <c r="K82" s="120"/>
      <c r="L82" s="120"/>
      <c r="M82" s="120"/>
      <c r="N82" s="120"/>
      <c r="O82" s="120"/>
      <c r="P82" s="120"/>
      <c r="Q82" s="120"/>
      <c r="R82" s="120"/>
      <c r="S82" s="120"/>
      <c r="T82" s="120"/>
      <c r="U82" s="120"/>
      <c r="V82" s="120"/>
      <c r="W82" s="120"/>
      <c r="X82" s="120"/>
      <c r="Y82" s="120"/>
      <c r="Z82" s="117"/>
    </row>
    <row r="83" spans="1:27" ht="20.100000000000001" customHeight="1" x14ac:dyDescent="0.15">
      <c r="A83" s="95">
        <f>IFERROR(IF(OR(AND($I63="する",NOT(AND(TRIM($I83)&lt;&gt;"",ISNUMBER(VALUE(SUBSTITUTE($I83,"-",""))),IFERROR(SEARCH("-",$I83),0)&gt;0))), AND($I63="しない",NOT(ISBLANK($I83)))),1001,0),3)</f>
        <v>0</v>
      </c>
      <c r="B83" s="95"/>
      <c r="C83" s="112"/>
      <c r="D83" s="113">
        <v>9</v>
      </c>
      <c r="E83" s="93" t="s">
        <v>28</v>
      </c>
      <c r="I83" s="38"/>
      <c r="J83" s="38"/>
      <c r="K83" s="38"/>
      <c r="L83" s="38"/>
      <c r="M83" s="38"/>
      <c r="O83" s="125" t="s">
        <v>29</v>
      </c>
      <c r="P83" s="1"/>
      <c r="Q83" s="93" t="s">
        <v>30</v>
      </c>
      <c r="Y83" s="119"/>
      <c r="Z83" s="117"/>
    </row>
    <row r="84" spans="1:27" ht="20.100000000000001" customHeight="1" x14ac:dyDescent="0.15">
      <c r="A84" s="95">
        <f>IFERROR(IF(AND($I63="しない",NOT(ISBLANK($P83))),1001,0),3)</f>
        <v>0</v>
      </c>
      <c r="B84" s="95"/>
      <c r="C84" s="121"/>
      <c r="D84" s="118"/>
      <c r="E84" s="118"/>
      <c r="F84" s="118"/>
      <c r="G84" s="118"/>
      <c r="H84" s="118"/>
      <c r="I84" s="115"/>
      <c r="J84" s="120" t="s">
        <v>31</v>
      </c>
      <c r="K84" s="119"/>
      <c r="L84" s="119"/>
      <c r="M84" s="119"/>
      <c r="N84" s="119"/>
      <c r="O84" s="119"/>
      <c r="P84" s="119"/>
      <c r="Q84" s="119"/>
      <c r="R84" s="119"/>
      <c r="S84" s="119"/>
      <c r="T84" s="119"/>
      <c r="U84" s="119"/>
      <c r="V84" s="119"/>
      <c r="W84" s="119"/>
      <c r="X84" s="119"/>
      <c r="Y84" s="119"/>
      <c r="Z84" s="117"/>
    </row>
    <row r="85" spans="1:27" ht="20.100000000000001" customHeight="1" x14ac:dyDescent="0.15">
      <c r="A85" s="95">
        <f>IFERROR(IF(OR(AND($I63="する",AND(TRIM($I85)&lt;&gt;"",NOT(AND(ISNUMBER(VALUE(SUBSTITUTE($I85,"-",""))),IFERROR(SEARCH("-",$I85),0)&gt;0)))), AND($I63="しない",NOT(ISBLANK($I85)))),1001,0),3)</f>
        <v>0</v>
      </c>
      <c r="B85" s="95"/>
      <c r="C85" s="112"/>
      <c r="D85" s="113">
        <v>10</v>
      </c>
      <c r="E85" s="93" t="s">
        <v>32</v>
      </c>
      <c r="I85" s="38"/>
      <c r="J85" s="38"/>
      <c r="K85" s="38"/>
      <c r="L85" s="38"/>
      <c r="M85" s="38"/>
      <c r="N85" s="119"/>
      <c r="O85" s="119"/>
      <c r="P85" s="119"/>
      <c r="Q85" s="119"/>
      <c r="R85" s="119"/>
      <c r="S85" s="119"/>
      <c r="T85" s="119"/>
      <c r="U85" s="119"/>
      <c r="V85" s="119"/>
      <c r="W85" s="119"/>
      <c r="X85" s="119"/>
      <c r="Y85" s="119"/>
      <c r="Z85" s="117"/>
    </row>
    <row r="86" spans="1:27" ht="20.100000000000001" customHeight="1" x14ac:dyDescent="0.15">
      <c r="A86" s="95"/>
      <c r="B86" s="95"/>
      <c r="C86" s="121"/>
      <c r="D86" s="118"/>
      <c r="E86" s="118"/>
      <c r="F86" s="118"/>
      <c r="G86" s="118"/>
      <c r="H86" s="118"/>
      <c r="I86" s="115"/>
      <c r="J86" s="120" t="s">
        <v>31</v>
      </c>
      <c r="K86" s="119"/>
      <c r="L86" s="119"/>
      <c r="M86" s="119"/>
      <c r="N86" s="119"/>
      <c r="O86" s="119"/>
      <c r="P86" s="119"/>
      <c r="Q86" s="119"/>
      <c r="R86" s="119"/>
      <c r="S86" s="119"/>
      <c r="T86" s="119"/>
      <c r="U86" s="119"/>
      <c r="V86" s="119"/>
      <c r="W86" s="119"/>
      <c r="X86" s="119"/>
      <c r="Y86" s="119"/>
      <c r="Z86" s="117"/>
    </row>
    <row r="87" spans="1:27" ht="20.100000000000001" customHeight="1" x14ac:dyDescent="0.15">
      <c r="A87" s="95">
        <f>IFERROR(IF(OR(AND($I63="する",AND(TRIM($I87)&lt;&gt;"",NOT(IFERROR(SEARCH("@",$I87),0)&gt;0))),AND($I63="しない",NOT(ISBLANK($I87)))),1001,0),3)</f>
        <v>0</v>
      </c>
      <c r="B87" s="95"/>
      <c r="C87" s="121"/>
      <c r="D87" s="113">
        <v>11</v>
      </c>
      <c r="E87" s="93" t="s">
        <v>33</v>
      </c>
      <c r="I87" s="38"/>
      <c r="J87" s="38"/>
      <c r="K87" s="38"/>
      <c r="L87" s="38"/>
      <c r="M87" s="38"/>
      <c r="N87" s="38"/>
      <c r="O87" s="38"/>
      <c r="P87" s="38"/>
      <c r="Q87" s="51"/>
      <c r="R87" s="38"/>
      <c r="S87" s="38"/>
      <c r="T87" s="38"/>
      <c r="U87" s="38"/>
      <c r="V87" s="38"/>
      <c r="W87" s="38"/>
      <c r="X87" s="38"/>
      <c r="Y87" s="38"/>
      <c r="Z87" s="117"/>
    </row>
    <row r="88" spans="1:27" ht="20.100000000000001" customHeight="1" x14ac:dyDescent="0.15">
      <c r="A88" s="95"/>
      <c r="B88" s="95"/>
      <c r="C88" s="121"/>
      <c r="D88" s="113"/>
      <c r="I88" s="115"/>
      <c r="J88" s="126" t="s">
        <v>87</v>
      </c>
      <c r="K88" s="143"/>
      <c r="L88" s="119"/>
      <c r="M88" s="119"/>
      <c r="N88" s="119"/>
      <c r="O88" s="119"/>
      <c r="P88" s="119"/>
      <c r="Q88" s="144"/>
      <c r="R88" s="119"/>
      <c r="S88" s="119"/>
      <c r="T88" s="119"/>
      <c r="U88" s="119"/>
      <c r="V88" s="119"/>
      <c r="W88" s="119"/>
      <c r="X88" s="119"/>
      <c r="Y88" s="119"/>
      <c r="Z88" s="118"/>
      <c r="AA88" s="129"/>
    </row>
    <row r="89" spans="1:27" ht="20.100000000000001" customHeight="1" x14ac:dyDescent="0.15">
      <c r="A89" s="95"/>
      <c r="B89" s="95"/>
      <c r="C89" s="132"/>
      <c r="D89" s="133"/>
      <c r="E89" s="133"/>
      <c r="F89" s="133"/>
      <c r="G89" s="133"/>
      <c r="H89" s="133"/>
      <c r="I89" s="145"/>
      <c r="J89" s="146"/>
      <c r="K89" s="147"/>
      <c r="L89" s="146"/>
      <c r="M89" s="146"/>
      <c r="N89" s="146"/>
      <c r="O89" s="146"/>
      <c r="P89" s="146"/>
      <c r="Q89" s="148"/>
      <c r="R89" s="146"/>
      <c r="S89" s="146"/>
      <c r="T89" s="146"/>
      <c r="U89" s="146"/>
      <c r="V89" s="146"/>
      <c r="W89" s="146"/>
      <c r="X89" s="146"/>
      <c r="Y89" s="146"/>
      <c r="Z89" s="133"/>
      <c r="AA89" s="129"/>
    </row>
    <row r="90" spans="1:27" ht="20.100000000000001" customHeight="1" x14ac:dyDescent="0.15">
      <c r="A90" s="95"/>
      <c r="B90" s="95"/>
      <c r="C90" s="118"/>
      <c r="D90" s="118"/>
      <c r="E90" s="118"/>
      <c r="F90" s="118"/>
      <c r="G90" s="118"/>
      <c r="H90" s="118"/>
      <c r="I90" s="137"/>
      <c r="J90" s="118"/>
      <c r="K90" s="149"/>
      <c r="L90" s="118"/>
      <c r="M90" s="118"/>
      <c r="N90" s="118"/>
      <c r="O90" s="118"/>
      <c r="P90" s="118"/>
      <c r="Q90" s="118"/>
      <c r="R90" s="118"/>
      <c r="S90" s="118"/>
      <c r="T90" s="118"/>
      <c r="U90" s="118"/>
      <c r="V90" s="118"/>
      <c r="W90" s="118"/>
      <c r="X90" s="118"/>
      <c r="Y90" s="118"/>
      <c r="Z90" s="118"/>
    </row>
    <row r="91" spans="1:27" ht="15.75" hidden="1" customHeight="1" x14ac:dyDescent="0.15">
      <c r="A91" s="95"/>
      <c r="B91" s="95"/>
      <c r="C91" s="118"/>
      <c r="D91" s="118"/>
      <c r="E91" s="118"/>
      <c r="F91" s="118"/>
      <c r="G91" s="118"/>
      <c r="H91" s="118"/>
      <c r="I91" s="137"/>
      <c r="J91" s="118"/>
      <c r="K91" s="149"/>
      <c r="L91" s="118"/>
      <c r="M91" s="118"/>
      <c r="N91" s="118"/>
      <c r="O91" s="118"/>
      <c r="P91" s="118"/>
      <c r="Q91" s="118"/>
      <c r="R91" s="118"/>
      <c r="S91" s="118"/>
      <c r="T91" s="118"/>
      <c r="U91" s="118"/>
      <c r="V91" s="118"/>
      <c r="W91" s="118"/>
      <c r="X91" s="118"/>
      <c r="Y91" s="118"/>
      <c r="Z91" s="118"/>
    </row>
    <row r="92" spans="1:27" ht="15.75" hidden="1" customHeight="1" x14ac:dyDescent="0.15">
      <c r="A92" s="95"/>
      <c r="B92" s="95"/>
      <c r="C92" s="118"/>
      <c r="D92" s="118"/>
      <c r="E92" s="118"/>
      <c r="F92" s="118"/>
      <c r="G92" s="118"/>
      <c r="H92" s="118"/>
      <c r="I92" s="137"/>
      <c r="J92" s="118"/>
      <c r="K92" s="149"/>
      <c r="L92" s="118"/>
      <c r="M92" s="118"/>
      <c r="N92" s="118"/>
      <c r="O92" s="118"/>
      <c r="P92" s="118"/>
      <c r="Q92" s="118"/>
      <c r="R92" s="118"/>
      <c r="S92" s="118"/>
      <c r="T92" s="118"/>
      <c r="U92" s="118"/>
      <c r="V92" s="118"/>
      <c r="W92" s="118"/>
      <c r="X92" s="118"/>
      <c r="Y92" s="118"/>
      <c r="Z92" s="118"/>
    </row>
    <row r="93" spans="1:27" ht="15.75" hidden="1" customHeight="1" x14ac:dyDescent="0.15">
      <c r="A93" s="95"/>
      <c r="B93" s="95"/>
      <c r="C93" s="118"/>
      <c r="D93" s="118"/>
      <c r="E93" s="118"/>
      <c r="F93" s="118"/>
      <c r="G93" s="118"/>
      <c r="H93" s="118"/>
      <c r="I93" s="137"/>
      <c r="J93" s="118"/>
      <c r="K93" s="149"/>
      <c r="L93" s="118"/>
      <c r="M93" s="118"/>
      <c r="N93" s="118"/>
      <c r="O93" s="118"/>
      <c r="P93" s="118"/>
      <c r="Q93" s="118"/>
      <c r="R93" s="118"/>
      <c r="S93" s="118"/>
      <c r="T93" s="118"/>
      <c r="U93" s="118"/>
      <c r="V93" s="118"/>
      <c r="W93" s="118"/>
      <c r="X93" s="118"/>
      <c r="Y93" s="118"/>
      <c r="Z93" s="118"/>
    </row>
    <row r="94" spans="1:27" ht="15.75" hidden="1" customHeight="1" x14ac:dyDescent="0.15">
      <c r="A94" s="95"/>
      <c r="B94" s="95"/>
      <c r="C94" s="118"/>
      <c r="D94" s="118"/>
      <c r="E94" s="118"/>
      <c r="F94" s="118"/>
      <c r="G94" s="118"/>
      <c r="H94" s="118"/>
      <c r="I94" s="137"/>
      <c r="J94" s="118"/>
      <c r="K94" s="149"/>
      <c r="L94" s="118"/>
      <c r="M94" s="118"/>
      <c r="N94" s="118"/>
      <c r="O94" s="118"/>
      <c r="P94" s="118"/>
      <c r="Q94" s="118"/>
      <c r="R94" s="118"/>
      <c r="S94" s="118"/>
      <c r="T94" s="118"/>
      <c r="U94" s="118"/>
      <c r="V94" s="118"/>
      <c r="W94" s="118"/>
      <c r="X94" s="118"/>
      <c r="Y94" s="118"/>
      <c r="Z94" s="118"/>
    </row>
    <row r="95" spans="1:27" ht="15.75" hidden="1" customHeight="1" x14ac:dyDescent="0.15">
      <c r="A95" s="95"/>
      <c r="B95" s="95"/>
      <c r="C95" s="118"/>
      <c r="D95" s="118"/>
      <c r="E95" s="118"/>
      <c r="F95" s="118"/>
      <c r="G95" s="118"/>
      <c r="H95" s="118"/>
      <c r="I95" s="137"/>
      <c r="J95" s="118"/>
      <c r="K95" s="149"/>
      <c r="L95" s="118"/>
      <c r="M95" s="118"/>
      <c r="N95" s="118"/>
      <c r="O95" s="118"/>
      <c r="P95" s="118"/>
      <c r="Q95" s="118"/>
      <c r="R95" s="118"/>
      <c r="S95" s="118"/>
      <c r="T95" s="118"/>
      <c r="U95" s="118"/>
      <c r="V95" s="118"/>
      <c r="W95" s="118"/>
      <c r="X95" s="118"/>
      <c r="Y95" s="118"/>
      <c r="Z95" s="118"/>
    </row>
    <row r="96" spans="1:27" ht="15.75" hidden="1" customHeight="1" x14ac:dyDescent="0.15">
      <c r="A96" s="95"/>
      <c r="B96" s="95"/>
      <c r="C96" s="118"/>
      <c r="D96" s="118"/>
      <c r="E96" s="118"/>
      <c r="F96" s="118"/>
      <c r="G96" s="118"/>
      <c r="H96" s="118"/>
      <c r="I96" s="137"/>
      <c r="J96" s="118"/>
      <c r="K96" s="149"/>
      <c r="L96" s="118"/>
      <c r="M96" s="118"/>
      <c r="N96" s="118"/>
      <c r="O96" s="118"/>
      <c r="P96" s="118"/>
      <c r="Q96" s="118"/>
      <c r="R96" s="118"/>
      <c r="S96" s="118"/>
      <c r="T96" s="118"/>
      <c r="U96" s="118"/>
      <c r="V96" s="118"/>
      <c r="W96" s="118"/>
      <c r="X96" s="118"/>
      <c r="Y96" s="118"/>
      <c r="Z96" s="118"/>
    </row>
    <row r="97" spans="1:26" ht="15.75" hidden="1" customHeight="1" x14ac:dyDescent="0.15">
      <c r="A97" s="95"/>
      <c r="B97" s="95"/>
      <c r="C97" s="118"/>
      <c r="D97" s="118"/>
      <c r="E97" s="118"/>
      <c r="F97" s="118"/>
      <c r="G97" s="118"/>
      <c r="H97" s="118"/>
      <c r="I97" s="137"/>
      <c r="J97" s="118"/>
      <c r="K97" s="149"/>
      <c r="L97" s="118"/>
      <c r="M97" s="118"/>
      <c r="N97" s="118"/>
      <c r="O97" s="118"/>
      <c r="P97" s="118"/>
      <c r="Q97" s="118"/>
      <c r="R97" s="118"/>
      <c r="S97" s="118"/>
      <c r="T97" s="118"/>
      <c r="U97" s="118"/>
      <c r="V97" s="118"/>
      <c r="W97" s="118"/>
      <c r="X97" s="118"/>
      <c r="Y97" s="118"/>
      <c r="Z97" s="118"/>
    </row>
    <row r="98" spans="1:26" ht="15.75" hidden="1" customHeight="1" x14ac:dyDescent="0.15">
      <c r="A98" s="95"/>
      <c r="B98" s="95"/>
      <c r="C98" s="118"/>
      <c r="D98" s="118"/>
      <c r="E98" s="118"/>
      <c r="F98" s="118"/>
      <c r="G98" s="118"/>
      <c r="H98" s="118"/>
      <c r="I98" s="137"/>
      <c r="J98" s="118"/>
      <c r="K98" s="149"/>
      <c r="L98" s="118"/>
      <c r="M98" s="118"/>
      <c r="N98" s="118"/>
      <c r="O98" s="118"/>
      <c r="P98" s="118"/>
      <c r="Q98" s="118"/>
      <c r="R98" s="118"/>
      <c r="S98" s="118"/>
      <c r="T98" s="118"/>
      <c r="U98" s="118"/>
      <c r="V98" s="118"/>
      <c r="W98" s="118"/>
      <c r="X98" s="118"/>
      <c r="Y98" s="118"/>
      <c r="Z98" s="118"/>
    </row>
    <row r="99" spans="1:26" ht="15.75" hidden="1" customHeight="1" x14ac:dyDescent="0.15">
      <c r="A99" s="95"/>
      <c r="B99" s="95"/>
      <c r="C99" s="118"/>
      <c r="D99" s="118"/>
      <c r="E99" s="118"/>
      <c r="F99" s="118"/>
      <c r="G99" s="118"/>
      <c r="H99" s="118"/>
      <c r="I99" s="137"/>
      <c r="J99" s="118"/>
      <c r="K99" s="149"/>
      <c r="L99" s="118"/>
      <c r="M99" s="118"/>
      <c r="N99" s="118"/>
      <c r="O99" s="118"/>
      <c r="P99" s="118"/>
      <c r="Q99" s="118"/>
      <c r="R99" s="118"/>
      <c r="S99" s="118"/>
      <c r="T99" s="118"/>
      <c r="U99" s="118"/>
      <c r="V99" s="118"/>
      <c r="W99" s="118"/>
      <c r="X99" s="118"/>
      <c r="Y99" s="118"/>
      <c r="Z99" s="118"/>
    </row>
    <row r="100" spans="1:26" ht="15.75" hidden="1" customHeight="1" x14ac:dyDescent="0.15">
      <c r="A100" s="95"/>
      <c r="B100" s="95"/>
      <c r="C100" s="118"/>
      <c r="D100" s="118"/>
      <c r="E100" s="118"/>
      <c r="F100" s="118"/>
      <c r="G100" s="118"/>
      <c r="H100" s="118"/>
      <c r="I100" s="137"/>
      <c r="J100" s="118"/>
      <c r="K100" s="149"/>
      <c r="L100" s="118"/>
      <c r="M100" s="118"/>
      <c r="N100" s="118"/>
      <c r="O100" s="118"/>
      <c r="P100" s="118"/>
      <c r="Q100" s="118"/>
      <c r="R100" s="118"/>
      <c r="S100" s="118"/>
      <c r="T100" s="118"/>
      <c r="U100" s="118"/>
      <c r="V100" s="118"/>
      <c r="W100" s="118"/>
      <c r="X100" s="118"/>
      <c r="Y100" s="118"/>
      <c r="Z100" s="118"/>
    </row>
    <row r="101" spans="1:26" ht="15.75" hidden="1" customHeight="1" x14ac:dyDescent="0.15">
      <c r="A101" s="95"/>
      <c r="B101" s="95"/>
      <c r="C101" s="118"/>
      <c r="D101" s="118"/>
      <c r="E101" s="118"/>
      <c r="F101" s="118"/>
      <c r="G101" s="118"/>
      <c r="H101" s="118"/>
      <c r="I101" s="137"/>
      <c r="J101" s="118"/>
      <c r="K101" s="149"/>
      <c r="L101" s="118"/>
      <c r="M101" s="118"/>
      <c r="N101" s="118"/>
      <c r="O101" s="118"/>
      <c r="P101" s="118"/>
      <c r="Q101" s="118"/>
      <c r="R101" s="118"/>
      <c r="S101" s="118"/>
      <c r="T101" s="118"/>
      <c r="U101" s="118"/>
      <c r="V101" s="118"/>
      <c r="W101" s="118"/>
      <c r="X101" s="118"/>
      <c r="Y101" s="118"/>
      <c r="Z101" s="118"/>
    </row>
    <row r="102" spans="1:26" ht="15.75" hidden="1" customHeight="1" x14ac:dyDescent="0.15">
      <c r="A102" s="95"/>
      <c r="B102" s="95"/>
      <c r="C102" s="118"/>
      <c r="D102" s="118"/>
      <c r="E102" s="118"/>
      <c r="F102" s="118"/>
      <c r="G102" s="118"/>
      <c r="H102" s="118"/>
      <c r="I102" s="137"/>
      <c r="J102" s="118"/>
      <c r="K102" s="149"/>
      <c r="L102" s="118"/>
      <c r="M102" s="118"/>
      <c r="N102" s="118"/>
      <c r="O102" s="118"/>
      <c r="P102" s="118"/>
      <c r="Q102" s="118"/>
      <c r="R102" s="118"/>
      <c r="S102" s="118"/>
      <c r="T102" s="118"/>
      <c r="U102" s="118"/>
      <c r="V102" s="118"/>
      <c r="W102" s="118"/>
      <c r="X102" s="118"/>
      <c r="Y102" s="118"/>
      <c r="Z102" s="118"/>
    </row>
    <row r="103" spans="1:26" ht="15.75" hidden="1" customHeight="1" x14ac:dyDescent="0.15">
      <c r="A103" s="95"/>
      <c r="B103" s="95"/>
      <c r="C103" s="118"/>
      <c r="D103" s="118"/>
      <c r="E103" s="118"/>
      <c r="F103" s="118"/>
      <c r="G103" s="118"/>
      <c r="H103" s="118"/>
      <c r="I103" s="137"/>
      <c r="J103" s="118"/>
      <c r="K103" s="149"/>
      <c r="L103" s="118"/>
      <c r="M103" s="118"/>
      <c r="N103" s="118"/>
      <c r="O103" s="118"/>
      <c r="P103" s="118"/>
      <c r="Q103" s="118"/>
      <c r="R103" s="118"/>
      <c r="S103" s="118"/>
      <c r="T103" s="118"/>
      <c r="U103" s="118"/>
      <c r="V103" s="118"/>
      <c r="W103" s="118"/>
      <c r="X103" s="118"/>
      <c r="Y103" s="118"/>
      <c r="Z103" s="118"/>
    </row>
    <row r="104" spans="1:26" ht="15.75" hidden="1" customHeight="1" x14ac:dyDescent="0.15">
      <c r="A104" s="95"/>
      <c r="B104" s="95"/>
      <c r="C104" s="118"/>
      <c r="D104" s="118"/>
      <c r="E104" s="118"/>
      <c r="F104" s="118"/>
      <c r="G104" s="118"/>
      <c r="H104" s="118"/>
      <c r="I104" s="137"/>
      <c r="J104" s="118"/>
      <c r="K104" s="149"/>
      <c r="L104" s="118"/>
      <c r="M104" s="118"/>
      <c r="N104" s="118"/>
      <c r="O104" s="118"/>
      <c r="P104" s="118"/>
      <c r="Q104" s="118"/>
      <c r="R104" s="118"/>
      <c r="S104" s="118"/>
      <c r="T104" s="118"/>
      <c r="U104" s="118"/>
      <c r="V104" s="118"/>
      <c r="W104" s="118"/>
      <c r="X104" s="118"/>
      <c r="Y104" s="118"/>
      <c r="Z104" s="118"/>
    </row>
    <row r="105" spans="1:26" ht="15.75" hidden="1" customHeight="1" x14ac:dyDescent="0.15">
      <c r="A105" s="95"/>
      <c r="B105" s="95"/>
      <c r="C105" s="118"/>
      <c r="D105" s="118"/>
      <c r="E105" s="118"/>
      <c r="F105" s="118"/>
      <c r="G105" s="118"/>
      <c r="H105" s="118"/>
      <c r="I105" s="137"/>
      <c r="J105" s="118"/>
      <c r="K105" s="149"/>
      <c r="L105" s="118"/>
      <c r="M105" s="118"/>
      <c r="N105" s="118"/>
      <c r="O105" s="118"/>
      <c r="P105" s="118"/>
      <c r="Q105" s="118"/>
      <c r="R105" s="118"/>
      <c r="S105" s="118"/>
      <c r="T105" s="118"/>
      <c r="U105" s="118"/>
      <c r="V105" s="118"/>
      <c r="W105" s="118"/>
      <c r="X105" s="118"/>
      <c r="Y105" s="118"/>
      <c r="Z105" s="118"/>
    </row>
    <row r="106" spans="1:26" ht="15.75" hidden="1" customHeight="1" x14ac:dyDescent="0.15">
      <c r="A106" s="95"/>
      <c r="B106" s="95"/>
      <c r="C106" s="118"/>
      <c r="D106" s="118"/>
      <c r="E106" s="118"/>
      <c r="F106" s="118"/>
      <c r="G106" s="118"/>
      <c r="H106" s="118"/>
      <c r="I106" s="137"/>
      <c r="J106" s="118"/>
      <c r="K106" s="149"/>
      <c r="L106" s="118"/>
      <c r="M106" s="118"/>
      <c r="N106" s="118"/>
      <c r="O106" s="118"/>
      <c r="P106" s="118"/>
      <c r="Q106" s="118"/>
      <c r="R106" s="118"/>
      <c r="S106" s="118"/>
      <c r="T106" s="118"/>
      <c r="U106" s="118"/>
      <c r="V106" s="118"/>
      <c r="W106" s="118"/>
      <c r="X106" s="118"/>
      <c r="Y106" s="118"/>
      <c r="Z106" s="118"/>
    </row>
    <row r="107" spans="1:26" ht="15.75" hidden="1" customHeight="1" x14ac:dyDescent="0.15">
      <c r="A107" s="95"/>
      <c r="B107" s="95"/>
      <c r="C107" s="118"/>
      <c r="D107" s="118"/>
      <c r="E107" s="118"/>
      <c r="F107" s="118"/>
      <c r="G107" s="118"/>
      <c r="H107" s="118"/>
      <c r="I107" s="137"/>
      <c r="J107" s="118"/>
      <c r="K107" s="149"/>
      <c r="L107" s="118"/>
      <c r="M107" s="118"/>
      <c r="N107" s="118"/>
      <c r="O107" s="118"/>
      <c r="P107" s="118"/>
      <c r="Q107" s="118"/>
      <c r="R107" s="118"/>
      <c r="S107" s="118"/>
      <c r="T107" s="118"/>
      <c r="U107" s="118"/>
      <c r="V107" s="118"/>
      <c r="W107" s="118"/>
      <c r="X107" s="118"/>
      <c r="Y107" s="118"/>
      <c r="Z107" s="118"/>
    </row>
    <row r="108" spans="1:26" ht="20.100000000000001" customHeight="1" x14ac:dyDescent="0.15">
      <c r="A108" s="95"/>
      <c r="B108" s="95"/>
      <c r="C108" s="118"/>
      <c r="D108" s="118"/>
      <c r="E108" s="118"/>
      <c r="F108" s="118"/>
      <c r="G108" s="118"/>
      <c r="H108" s="118"/>
      <c r="I108" s="137"/>
      <c r="J108" s="118"/>
      <c r="K108" s="149"/>
      <c r="L108" s="118"/>
      <c r="M108" s="118"/>
      <c r="N108" s="118"/>
      <c r="O108" s="118"/>
      <c r="P108" s="118"/>
      <c r="Q108" s="118"/>
      <c r="R108" s="118"/>
      <c r="S108" s="118"/>
      <c r="T108" s="118"/>
      <c r="U108" s="118"/>
      <c r="V108" s="118"/>
      <c r="W108" s="118"/>
      <c r="X108" s="118"/>
      <c r="Y108" s="118"/>
      <c r="Z108" s="118"/>
    </row>
    <row r="109" spans="1:26" ht="20.100000000000001" customHeight="1" x14ac:dyDescent="0.15">
      <c r="A109" s="95"/>
      <c r="B109" s="95"/>
      <c r="C109" s="105" t="s">
        <v>41</v>
      </c>
      <c r="D109" s="106"/>
      <c r="E109" s="106"/>
      <c r="F109" s="106"/>
      <c r="G109" s="106"/>
      <c r="H109" s="107"/>
      <c r="Q109" s="150"/>
    </row>
    <row r="110" spans="1:26" ht="15" customHeight="1" x14ac:dyDescent="0.15">
      <c r="A110" s="95"/>
      <c r="B110" s="95"/>
      <c r="C110" s="151"/>
      <c r="D110" s="152"/>
      <c r="E110" s="152"/>
      <c r="F110" s="152"/>
      <c r="G110" s="152"/>
      <c r="H110" s="152"/>
      <c r="I110" s="153"/>
      <c r="J110" s="110"/>
      <c r="K110" s="153"/>
      <c r="L110" s="110"/>
      <c r="M110" s="110"/>
      <c r="N110" s="110"/>
      <c r="O110" s="110"/>
      <c r="P110" s="110"/>
      <c r="Q110" s="154"/>
      <c r="R110" s="110"/>
      <c r="S110" s="110"/>
      <c r="T110" s="110"/>
      <c r="U110" s="110"/>
      <c r="V110" s="110"/>
      <c r="W110" s="110"/>
      <c r="X110" s="110"/>
      <c r="Y110" s="110"/>
      <c r="Z110" s="111"/>
    </row>
    <row r="111" spans="1:26" ht="30" customHeight="1" x14ac:dyDescent="0.15">
      <c r="A111" s="95"/>
      <c r="B111" s="95"/>
      <c r="C111" s="151"/>
      <c r="D111" s="155" t="s">
        <v>64</v>
      </c>
      <c r="E111" s="155"/>
      <c r="F111" s="155"/>
      <c r="G111" s="155"/>
      <c r="H111" s="155"/>
      <c r="I111" s="155"/>
      <c r="J111" s="155"/>
      <c r="K111" s="155"/>
      <c r="L111" s="155"/>
      <c r="M111" s="155"/>
      <c r="N111" s="155"/>
      <c r="O111" s="155"/>
      <c r="P111" s="155"/>
      <c r="Q111" s="155"/>
      <c r="R111" s="155"/>
      <c r="S111" s="155"/>
      <c r="T111" s="155"/>
      <c r="U111" s="155"/>
      <c r="V111" s="155"/>
      <c r="W111" s="155"/>
      <c r="X111" s="155"/>
      <c r="Y111" s="155"/>
      <c r="Z111" s="117"/>
    </row>
    <row r="112" spans="1:26" ht="20.100000000000001" customHeight="1" x14ac:dyDescent="0.15">
      <c r="A112" s="95"/>
      <c r="B112" s="95"/>
      <c r="C112" s="112"/>
      <c r="D112" s="113">
        <v>1</v>
      </c>
      <c r="E112" s="93" t="s">
        <v>42</v>
      </c>
      <c r="I112" s="38"/>
      <c r="J112" s="38"/>
      <c r="K112" s="38"/>
      <c r="L112" s="38"/>
      <c r="M112" s="38"/>
      <c r="N112" s="38"/>
      <c r="O112" s="38"/>
      <c r="P112" s="38"/>
      <c r="Q112" s="39"/>
      <c r="R112" s="38"/>
      <c r="S112" s="38"/>
      <c r="T112" s="38"/>
      <c r="U112" s="38"/>
      <c r="V112" s="38"/>
      <c r="W112" s="38"/>
      <c r="X112" s="38"/>
      <c r="Y112" s="38"/>
      <c r="Z112" s="117"/>
    </row>
    <row r="113" spans="1:26" ht="20.100000000000001" customHeight="1" x14ac:dyDescent="0.15">
      <c r="A113" s="95"/>
      <c r="B113" s="95"/>
      <c r="C113" s="112"/>
      <c r="D113" s="113"/>
      <c r="E113" s="118"/>
      <c r="F113" s="118"/>
      <c r="G113" s="118"/>
      <c r="H113" s="118"/>
      <c r="I113" s="124"/>
      <c r="J113" s="120" t="s">
        <v>43</v>
      </c>
      <c r="K113" s="143"/>
      <c r="L113" s="119"/>
      <c r="M113" s="119"/>
      <c r="N113" s="119"/>
      <c r="O113" s="119"/>
      <c r="P113" s="119"/>
      <c r="Q113" s="156"/>
      <c r="R113" s="119"/>
      <c r="S113" s="119"/>
      <c r="T113" s="119"/>
      <c r="U113" s="119"/>
      <c r="V113" s="119"/>
      <c r="W113" s="119"/>
      <c r="X113" s="119"/>
      <c r="Y113" s="119"/>
      <c r="Z113" s="117"/>
    </row>
    <row r="114" spans="1:26" ht="20.100000000000001" customHeight="1" x14ac:dyDescent="0.15">
      <c r="A114" s="95">
        <f>IFERROR(IF(AND(TRIM($I114)&lt;&gt;"", NOT(OR(IFERROR(SEARCH(" ",$I114),0)&gt;0, IFERROR(SEARCH("　",$I114),0)&gt;0))),1001,0),3)</f>
        <v>0</v>
      </c>
      <c r="B114" s="95"/>
      <c r="C114" s="112"/>
      <c r="D114" s="113">
        <f>D112+1</f>
        <v>2</v>
      </c>
      <c r="E114" s="93" t="s">
        <v>52</v>
      </c>
      <c r="I114" s="38"/>
      <c r="J114" s="38"/>
      <c r="K114" s="38"/>
      <c r="L114" s="38"/>
      <c r="M114" s="38"/>
      <c r="N114" s="38"/>
      <c r="O114" s="38"/>
      <c r="P114" s="38"/>
      <c r="Q114" s="38"/>
      <c r="R114" s="38"/>
      <c r="S114" s="38"/>
      <c r="T114" s="38"/>
      <c r="U114" s="38"/>
      <c r="V114" s="38"/>
      <c r="W114" s="38"/>
      <c r="X114" s="38"/>
      <c r="Y114" s="38"/>
      <c r="Z114" s="117"/>
    </row>
    <row r="115" spans="1:26" ht="20.100000000000001" customHeight="1" x14ac:dyDescent="0.15">
      <c r="A115" s="95"/>
      <c r="B115" s="95"/>
      <c r="C115" s="112"/>
      <c r="D115" s="113"/>
      <c r="E115" s="118"/>
      <c r="F115" s="118"/>
      <c r="G115" s="118"/>
      <c r="H115" s="118"/>
      <c r="I115" s="124"/>
      <c r="J115" s="120" t="s">
        <v>25</v>
      </c>
      <c r="K115" s="120"/>
      <c r="L115" s="120"/>
      <c r="M115" s="120"/>
      <c r="N115" s="120"/>
      <c r="O115" s="120"/>
      <c r="P115" s="120"/>
      <c r="Q115" s="120"/>
      <c r="R115" s="120"/>
      <c r="S115" s="120"/>
      <c r="T115" s="120"/>
      <c r="U115" s="120"/>
      <c r="V115" s="120"/>
      <c r="W115" s="120"/>
      <c r="X115" s="120"/>
      <c r="Y115" s="120"/>
      <c r="Z115" s="117"/>
    </row>
    <row r="116" spans="1:26" ht="20.100000000000001" customHeight="1" x14ac:dyDescent="0.15">
      <c r="A116" s="95">
        <f>IFERROR(IF(AND(TRIM($I116)&lt;&gt;"", NOT(OR(IFERROR(SEARCH(" ",$I116),0)&gt;0, IFERROR(SEARCH("　",$I116),0)&gt;0))),1001,0),3)</f>
        <v>0</v>
      </c>
      <c r="B116" s="95"/>
      <c r="C116" s="112"/>
      <c r="D116" s="113">
        <f>D114+1</f>
        <v>3</v>
      </c>
      <c r="E116" s="93" t="s">
        <v>53</v>
      </c>
      <c r="I116" s="38"/>
      <c r="J116" s="38"/>
      <c r="K116" s="38"/>
      <c r="L116" s="38"/>
      <c r="M116" s="38"/>
      <c r="N116" s="38"/>
      <c r="O116" s="38"/>
      <c r="P116" s="38"/>
      <c r="Q116" s="38"/>
      <c r="R116" s="38"/>
      <c r="S116" s="38"/>
      <c r="T116" s="38"/>
      <c r="U116" s="38"/>
      <c r="V116" s="38"/>
      <c r="W116" s="38"/>
      <c r="X116" s="38"/>
      <c r="Y116" s="38"/>
      <c r="Z116" s="117"/>
    </row>
    <row r="117" spans="1:26" ht="20.100000000000001" customHeight="1" x14ac:dyDescent="0.15">
      <c r="A117" s="95"/>
      <c r="B117" s="95"/>
      <c r="C117" s="112"/>
      <c r="D117" s="118"/>
      <c r="E117" s="118"/>
      <c r="F117" s="118"/>
      <c r="G117" s="118"/>
      <c r="H117" s="118"/>
      <c r="I117" s="124"/>
      <c r="J117" s="120" t="s">
        <v>27</v>
      </c>
      <c r="K117" s="120"/>
      <c r="L117" s="120"/>
      <c r="M117" s="120"/>
      <c r="N117" s="120"/>
      <c r="O117" s="120"/>
      <c r="P117" s="120"/>
      <c r="Q117" s="120"/>
      <c r="R117" s="120"/>
      <c r="S117" s="120"/>
      <c r="T117" s="120"/>
      <c r="U117" s="120"/>
      <c r="V117" s="120"/>
      <c r="W117" s="120"/>
      <c r="X117" s="120"/>
      <c r="Y117" s="120"/>
      <c r="Z117" s="117"/>
    </row>
    <row r="118" spans="1:26" ht="20.100000000000001" customHeight="1" x14ac:dyDescent="0.15">
      <c r="A118" s="95"/>
      <c r="B118" s="95"/>
      <c r="C118" s="112"/>
      <c r="D118" s="113">
        <f>D116+1</f>
        <v>4</v>
      </c>
      <c r="E118" s="93" t="s">
        <v>20</v>
      </c>
      <c r="I118" s="40"/>
      <c r="J118" s="41"/>
      <c r="K118" s="41"/>
      <c r="L118" s="41"/>
      <c r="M118" s="41"/>
      <c r="N118" s="118"/>
      <c r="O118" s="118"/>
      <c r="P118" s="118"/>
      <c r="Q118" s="118"/>
      <c r="R118" s="118"/>
      <c r="S118" s="118"/>
      <c r="T118" s="118"/>
      <c r="U118" s="118"/>
      <c r="V118" s="118"/>
      <c r="W118" s="118"/>
      <c r="X118" s="118"/>
      <c r="Y118" s="118"/>
      <c r="Z118" s="117"/>
    </row>
    <row r="119" spans="1:26" ht="20.100000000000001" customHeight="1" x14ac:dyDescent="0.15">
      <c r="A119" s="95"/>
      <c r="B119" s="95"/>
      <c r="C119" s="112"/>
      <c r="D119" s="113"/>
      <c r="E119" s="118"/>
      <c r="F119" s="118"/>
      <c r="G119" s="118"/>
      <c r="H119" s="118"/>
      <c r="I119" s="115"/>
      <c r="J119" s="120" t="s">
        <v>86</v>
      </c>
      <c r="K119" s="119"/>
      <c r="L119" s="119"/>
      <c r="M119" s="119"/>
      <c r="N119" s="119"/>
      <c r="O119" s="119"/>
      <c r="P119" s="119"/>
      <c r="Q119" s="119"/>
      <c r="R119" s="119"/>
      <c r="S119" s="119"/>
      <c r="T119" s="119"/>
      <c r="U119" s="119"/>
      <c r="V119" s="119"/>
      <c r="W119" s="119"/>
      <c r="X119" s="119"/>
      <c r="Y119" s="119"/>
      <c r="Z119" s="117"/>
    </row>
    <row r="120" spans="1:26" ht="20.100000000000001" customHeight="1" x14ac:dyDescent="0.15">
      <c r="A120" s="95">
        <f>IFERROR(IF(AND(TRIM($I120)&lt;&gt;"", AND(OR(ISERROR(FIND("@"&amp;LEFT($I120,3)&amp;"@", 都道府県3))=FALSE, ISERROR(FIND("@"&amp;LEFT($I120,4)&amp;"@",都道府県4))=FALSE))=FALSE),1001,0),3)</f>
        <v>0</v>
      </c>
      <c r="B120" s="95"/>
      <c r="C120" s="112"/>
      <c r="D120" s="113">
        <f>D118+1</f>
        <v>5</v>
      </c>
      <c r="E120" s="93" t="s">
        <v>21</v>
      </c>
      <c r="I120" s="42"/>
      <c r="J120" s="42"/>
      <c r="K120" s="42"/>
      <c r="L120" s="42"/>
      <c r="M120" s="42"/>
      <c r="N120" s="42"/>
      <c r="O120" s="42"/>
      <c r="P120" s="42"/>
      <c r="Q120" s="43"/>
      <c r="R120" s="42"/>
      <c r="S120" s="42"/>
      <c r="T120" s="42"/>
      <c r="U120" s="42"/>
      <c r="V120" s="42"/>
      <c r="W120" s="42"/>
      <c r="X120" s="42"/>
      <c r="Y120" s="42"/>
      <c r="Z120" s="117"/>
    </row>
    <row r="121" spans="1:26" ht="20.100000000000001" customHeight="1" x14ac:dyDescent="0.15">
      <c r="A121" s="95"/>
      <c r="B121" s="95"/>
      <c r="C121" s="112"/>
      <c r="D121" s="113"/>
      <c r="E121" s="118"/>
      <c r="F121" s="118"/>
      <c r="G121" s="118"/>
      <c r="H121" s="118"/>
      <c r="I121" s="115"/>
      <c r="J121" s="120" t="s">
        <v>54</v>
      </c>
      <c r="K121" s="119"/>
      <c r="L121" s="119"/>
      <c r="M121" s="119"/>
      <c r="N121" s="119"/>
      <c r="O121" s="119"/>
      <c r="P121" s="119"/>
      <c r="Q121" s="119"/>
      <c r="R121" s="119"/>
      <c r="S121" s="119"/>
      <c r="T121" s="119"/>
      <c r="U121" s="119"/>
      <c r="V121" s="119"/>
      <c r="W121" s="119"/>
      <c r="X121" s="119"/>
      <c r="Y121" s="119"/>
      <c r="Z121" s="117"/>
    </row>
    <row r="122" spans="1:26" ht="20.100000000000001" customHeight="1" x14ac:dyDescent="0.15">
      <c r="A122" s="95">
        <f>IFERROR(IF(AND(TRIM($I122)&lt;&gt;"", NOT(AND(ISNUMBER(VALUE(SUBSTITUTE($I122,"-",""))), IFERROR(SEARCH("-",$I122),0)&gt;0))),1001,0),3)</f>
        <v>0</v>
      </c>
      <c r="B122" s="95"/>
      <c r="C122" s="112"/>
      <c r="D122" s="113">
        <f>D120+1</f>
        <v>6</v>
      </c>
      <c r="E122" s="93" t="s">
        <v>28</v>
      </c>
      <c r="I122" s="38"/>
      <c r="J122" s="38"/>
      <c r="K122" s="38"/>
      <c r="L122" s="38"/>
      <c r="M122" s="38"/>
      <c r="O122" s="125" t="s">
        <v>29</v>
      </c>
      <c r="P122" s="1"/>
      <c r="Q122" s="93" t="s">
        <v>30</v>
      </c>
      <c r="Y122" s="119"/>
      <c r="Z122" s="117"/>
    </row>
    <row r="123" spans="1:26" ht="20.100000000000001" customHeight="1" x14ac:dyDescent="0.15">
      <c r="A123" s="95"/>
      <c r="B123" s="95"/>
      <c r="C123" s="121"/>
      <c r="D123" s="118"/>
      <c r="E123" s="118"/>
      <c r="F123" s="118"/>
      <c r="G123" s="118"/>
      <c r="H123" s="118"/>
      <c r="I123" s="115"/>
      <c r="J123" s="120" t="s">
        <v>55</v>
      </c>
      <c r="K123" s="119"/>
      <c r="L123" s="119"/>
      <c r="M123" s="119"/>
      <c r="N123" s="119"/>
      <c r="O123" s="119"/>
      <c r="P123" s="119"/>
      <c r="Q123" s="119"/>
      <c r="R123" s="119"/>
      <c r="S123" s="119"/>
      <c r="T123" s="119"/>
      <c r="U123" s="119"/>
      <c r="V123" s="119"/>
      <c r="W123" s="119"/>
      <c r="X123" s="119"/>
      <c r="Y123" s="119"/>
      <c r="Z123" s="117"/>
    </row>
    <row r="124" spans="1:26" ht="20.100000000000001" customHeight="1" x14ac:dyDescent="0.15">
      <c r="A124" s="95">
        <f>IFERROR(IF(AND(TRIM($I124)&lt;&gt;"", NOT(AND(ISNUMBER(VALUE(SUBSTITUTE($I124,"-",""))), IFERROR(SEARCH("-",$I124),0)&gt;0))),1001,0),3)</f>
        <v>0</v>
      </c>
      <c r="B124" s="95"/>
      <c r="C124" s="112"/>
      <c r="D124" s="113">
        <f>D122+1</f>
        <v>7</v>
      </c>
      <c r="E124" s="93" t="s">
        <v>32</v>
      </c>
      <c r="I124" s="38"/>
      <c r="J124" s="38"/>
      <c r="K124" s="38"/>
      <c r="L124" s="38"/>
      <c r="M124" s="38"/>
      <c r="N124" s="119"/>
      <c r="O124" s="119"/>
      <c r="P124" s="119"/>
      <c r="Q124" s="119"/>
      <c r="R124" s="119"/>
      <c r="S124" s="119"/>
      <c r="T124" s="119"/>
      <c r="U124" s="119"/>
      <c r="V124" s="119"/>
      <c r="W124" s="119"/>
      <c r="X124" s="119"/>
      <c r="Y124" s="119"/>
      <c r="Z124" s="117"/>
    </row>
    <row r="125" spans="1:26" ht="20.100000000000001" customHeight="1" x14ac:dyDescent="0.15">
      <c r="A125" s="95"/>
      <c r="B125" s="95"/>
      <c r="C125" s="121"/>
      <c r="D125" s="118"/>
      <c r="E125" s="118"/>
      <c r="F125" s="118"/>
      <c r="G125" s="118"/>
      <c r="H125" s="118"/>
      <c r="I125" s="115"/>
      <c r="J125" s="120" t="s">
        <v>55</v>
      </c>
      <c r="K125" s="119"/>
      <c r="L125" s="119"/>
      <c r="M125" s="119"/>
      <c r="N125" s="119"/>
      <c r="O125" s="119"/>
      <c r="P125" s="119"/>
      <c r="Q125" s="119"/>
      <c r="R125" s="119"/>
      <c r="S125" s="119"/>
      <c r="T125" s="119"/>
      <c r="U125" s="119"/>
      <c r="V125" s="119"/>
      <c r="W125" s="119"/>
      <c r="X125" s="119"/>
      <c r="Y125" s="119"/>
      <c r="Z125" s="117"/>
    </row>
    <row r="126" spans="1:26" ht="20.100000000000001" customHeight="1" x14ac:dyDescent="0.15">
      <c r="A126" s="95">
        <f>IFERROR(IF(AND(TRIM($I126)&lt;&gt;"", NOT(IFERROR(SEARCH("@",$I126),0)&gt;0)),1001,0),3)</f>
        <v>0</v>
      </c>
      <c r="B126" s="95"/>
      <c r="C126" s="112"/>
      <c r="D126" s="113">
        <f>D124+1</f>
        <v>8</v>
      </c>
      <c r="E126" s="93" t="s">
        <v>33</v>
      </c>
      <c r="I126" s="38"/>
      <c r="J126" s="38"/>
      <c r="K126" s="38"/>
      <c r="L126" s="38"/>
      <c r="M126" s="38"/>
      <c r="N126" s="38"/>
      <c r="O126" s="38"/>
      <c r="P126" s="38"/>
      <c r="Q126" s="51"/>
      <c r="R126" s="38"/>
      <c r="S126" s="38"/>
      <c r="T126" s="38"/>
      <c r="U126" s="38"/>
      <c r="V126" s="38"/>
      <c r="W126" s="38"/>
      <c r="X126" s="38"/>
      <c r="Y126" s="38"/>
      <c r="Z126" s="117"/>
    </row>
    <row r="127" spans="1:26" ht="20.100000000000001" customHeight="1" x14ac:dyDescent="0.15">
      <c r="A127" s="95"/>
      <c r="B127" s="95"/>
      <c r="C127" s="121"/>
      <c r="D127" s="118"/>
      <c r="E127" s="118"/>
      <c r="F127" s="118"/>
      <c r="G127" s="118"/>
      <c r="H127" s="118"/>
      <c r="I127" s="115"/>
      <c r="J127" s="126" t="s">
        <v>89</v>
      </c>
      <c r="K127" s="143"/>
      <c r="L127" s="119"/>
      <c r="M127" s="119"/>
      <c r="N127" s="119"/>
      <c r="O127" s="119"/>
      <c r="P127" s="119"/>
      <c r="Q127" s="144"/>
      <c r="R127" s="119"/>
      <c r="S127" s="119"/>
      <c r="T127" s="119"/>
      <c r="U127" s="119"/>
      <c r="V127" s="119"/>
      <c r="W127" s="119"/>
      <c r="X127" s="119"/>
      <c r="Y127" s="119"/>
      <c r="Z127" s="117"/>
    </row>
    <row r="128" spans="1:26" ht="20.100000000000001" customHeight="1" x14ac:dyDescent="0.15">
      <c r="A128" s="95"/>
      <c r="B128" s="95"/>
      <c r="C128" s="132"/>
      <c r="D128" s="133"/>
      <c r="E128" s="133"/>
      <c r="F128" s="133"/>
      <c r="G128" s="133"/>
      <c r="H128" s="133"/>
      <c r="I128" s="135"/>
      <c r="J128" s="134"/>
      <c r="K128" s="135"/>
      <c r="L128" s="134"/>
      <c r="M128" s="134"/>
      <c r="N128" s="134"/>
      <c r="O128" s="134"/>
      <c r="P128" s="134"/>
      <c r="Q128" s="157"/>
      <c r="R128" s="134"/>
      <c r="S128" s="134"/>
      <c r="T128" s="134"/>
      <c r="U128" s="134"/>
      <c r="V128" s="134"/>
      <c r="W128" s="134"/>
      <c r="X128" s="134"/>
      <c r="Y128" s="134"/>
      <c r="Z128" s="136"/>
    </row>
    <row r="129" spans="1:26" ht="20.100000000000001" customHeight="1" x14ac:dyDescent="0.15">
      <c r="A129" s="95"/>
      <c r="B129" s="95"/>
      <c r="C129" s="118"/>
      <c r="D129" s="118"/>
      <c r="E129" s="118"/>
      <c r="F129" s="118"/>
      <c r="G129" s="118"/>
      <c r="H129" s="118"/>
      <c r="I129" s="138"/>
      <c r="J129" s="138"/>
      <c r="K129" s="138"/>
      <c r="L129" s="138"/>
      <c r="M129" s="138"/>
      <c r="N129" s="138"/>
      <c r="O129" s="138"/>
      <c r="P129" s="138"/>
      <c r="Q129" s="158"/>
      <c r="R129" s="138"/>
      <c r="S129" s="138"/>
      <c r="T129" s="138"/>
      <c r="U129" s="138"/>
      <c r="V129" s="138"/>
      <c r="W129" s="138"/>
      <c r="X129" s="138"/>
      <c r="Y129" s="138"/>
      <c r="Z129" s="118"/>
    </row>
    <row r="130" spans="1:26" ht="15.75" hidden="1" customHeight="1" x14ac:dyDescent="0.15">
      <c r="A130" s="95"/>
      <c r="B130" s="95"/>
      <c r="C130" s="118"/>
      <c r="D130" s="118"/>
      <c r="E130" s="118"/>
      <c r="F130" s="118"/>
      <c r="G130" s="118"/>
      <c r="H130" s="118"/>
      <c r="I130" s="138"/>
      <c r="J130" s="138"/>
      <c r="K130" s="138"/>
      <c r="L130" s="138"/>
      <c r="M130" s="138"/>
      <c r="N130" s="138"/>
      <c r="O130" s="138"/>
      <c r="P130" s="138"/>
      <c r="Q130" s="158"/>
      <c r="R130" s="138"/>
      <c r="S130" s="138"/>
      <c r="T130" s="138"/>
      <c r="U130" s="138"/>
      <c r="V130" s="138"/>
      <c r="W130" s="138"/>
      <c r="X130" s="138"/>
      <c r="Y130" s="138"/>
      <c r="Z130" s="118"/>
    </row>
    <row r="131" spans="1:26" ht="15.75" hidden="1" customHeight="1" x14ac:dyDescent="0.15">
      <c r="A131" s="95"/>
      <c r="B131" s="95"/>
      <c r="C131" s="118"/>
      <c r="D131" s="118"/>
      <c r="E131" s="118"/>
      <c r="F131" s="118"/>
      <c r="G131" s="118"/>
      <c r="H131" s="118"/>
      <c r="I131" s="138"/>
      <c r="J131" s="138"/>
      <c r="K131" s="138"/>
      <c r="L131" s="138"/>
      <c r="M131" s="138"/>
      <c r="N131" s="138"/>
      <c r="O131" s="138"/>
      <c r="P131" s="138"/>
      <c r="Q131" s="158"/>
      <c r="R131" s="138"/>
      <c r="S131" s="138"/>
      <c r="T131" s="138"/>
      <c r="U131" s="138"/>
      <c r="V131" s="138"/>
      <c r="W131" s="138"/>
      <c r="X131" s="138"/>
      <c r="Y131" s="138"/>
      <c r="Z131" s="118"/>
    </row>
    <row r="132" spans="1:26" ht="15.75" hidden="1" customHeight="1" x14ac:dyDescent="0.15">
      <c r="A132" s="95"/>
      <c r="B132" s="95"/>
      <c r="C132" s="118"/>
      <c r="D132" s="118"/>
      <c r="E132" s="118"/>
      <c r="F132" s="118"/>
      <c r="G132" s="118"/>
      <c r="H132" s="118"/>
      <c r="I132" s="138"/>
      <c r="J132" s="138"/>
      <c r="K132" s="138"/>
      <c r="L132" s="138"/>
      <c r="M132" s="138"/>
      <c r="N132" s="138"/>
      <c r="O132" s="138"/>
      <c r="P132" s="138"/>
      <c r="Q132" s="158"/>
      <c r="R132" s="138"/>
      <c r="S132" s="138"/>
      <c r="T132" s="138"/>
      <c r="U132" s="138"/>
      <c r="V132" s="138"/>
      <c r="W132" s="138"/>
      <c r="X132" s="138"/>
      <c r="Y132" s="138"/>
      <c r="Z132" s="118"/>
    </row>
    <row r="133" spans="1:26" ht="15.75" hidden="1" customHeight="1" x14ac:dyDescent="0.15">
      <c r="A133" s="95"/>
      <c r="B133" s="95"/>
      <c r="C133" s="118"/>
      <c r="D133" s="118"/>
      <c r="E133" s="118"/>
      <c r="F133" s="118"/>
      <c r="G133" s="118"/>
      <c r="H133" s="118"/>
      <c r="I133" s="138"/>
      <c r="J133" s="138"/>
      <c r="K133" s="138"/>
      <c r="L133" s="138"/>
      <c r="M133" s="138"/>
      <c r="N133" s="138"/>
      <c r="O133" s="138"/>
      <c r="P133" s="138"/>
      <c r="Q133" s="158"/>
      <c r="R133" s="138"/>
      <c r="S133" s="138"/>
      <c r="T133" s="138"/>
      <c r="U133" s="138"/>
      <c r="V133" s="138"/>
      <c r="W133" s="138"/>
      <c r="X133" s="138"/>
      <c r="Y133" s="138"/>
      <c r="Z133" s="118"/>
    </row>
    <row r="134" spans="1:26" ht="15.75" hidden="1" customHeight="1" x14ac:dyDescent="0.15">
      <c r="A134" s="95"/>
      <c r="B134" s="95"/>
      <c r="C134" s="118"/>
      <c r="D134" s="118"/>
      <c r="E134" s="118"/>
      <c r="F134" s="118"/>
      <c r="G134" s="118"/>
      <c r="H134" s="118"/>
      <c r="I134" s="138"/>
      <c r="J134" s="138"/>
      <c r="K134" s="138"/>
      <c r="L134" s="138"/>
      <c r="M134" s="138"/>
      <c r="N134" s="138"/>
      <c r="O134" s="138"/>
      <c r="P134" s="138"/>
      <c r="Q134" s="158"/>
      <c r="R134" s="138"/>
      <c r="S134" s="138"/>
      <c r="T134" s="138"/>
      <c r="U134" s="138"/>
      <c r="V134" s="138"/>
      <c r="W134" s="138"/>
      <c r="X134" s="138"/>
      <c r="Y134" s="138"/>
      <c r="Z134" s="118"/>
    </row>
    <row r="135" spans="1:26" ht="15.75" hidden="1" customHeight="1" x14ac:dyDescent="0.15">
      <c r="A135" s="95"/>
      <c r="B135" s="95"/>
      <c r="C135" s="118"/>
      <c r="D135" s="118"/>
      <c r="E135" s="118"/>
      <c r="F135" s="118"/>
      <c r="G135" s="118"/>
      <c r="H135" s="118"/>
      <c r="I135" s="138"/>
      <c r="J135" s="138"/>
      <c r="K135" s="138"/>
      <c r="L135" s="138"/>
      <c r="M135" s="138"/>
      <c r="N135" s="138"/>
      <c r="O135" s="138"/>
      <c r="P135" s="138"/>
      <c r="Q135" s="158"/>
      <c r="R135" s="138"/>
      <c r="S135" s="138"/>
      <c r="T135" s="138"/>
      <c r="U135" s="138"/>
      <c r="V135" s="138"/>
      <c r="W135" s="138"/>
      <c r="X135" s="138"/>
      <c r="Y135" s="138"/>
      <c r="Z135" s="118"/>
    </row>
    <row r="136" spans="1:26" ht="15.75" hidden="1" customHeight="1" x14ac:dyDescent="0.15">
      <c r="A136" s="95"/>
      <c r="B136" s="95"/>
      <c r="C136" s="118"/>
      <c r="D136" s="118"/>
      <c r="E136" s="118"/>
      <c r="F136" s="118"/>
      <c r="G136" s="118"/>
      <c r="H136" s="118"/>
      <c r="I136" s="138"/>
      <c r="J136" s="138"/>
      <c r="K136" s="138"/>
      <c r="L136" s="138"/>
      <c r="M136" s="138"/>
      <c r="N136" s="138"/>
      <c r="O136" s="138"/>
      <c r="P136" s="138"/>
      <c r="Q136" s="158"/>
      <c r="R136" s="138"/>
      <c r="S136" s="138"/>
      <c r="T136" s="138"/>
      <c r="U136" s="138"/>
      <c r="V136" s="138"/>
      <c r="W136" s="138"/>
      <c r="X136" s="138"/>
      <c r="Y136" s="138"/>
      <c r="Z136" s="118"/>
    </row>
    <row r="137" spans="1:26" ht="15.75" hidden="1" customHeight="1" x14ac:dyDescent="0.15">
      <c r="A137" s="95"/>
      <c r="B137" s="95"/>
      <c r="C137" s="118"/>
      <c r="D137" s="118"/>
      <c r="E137" s="118"/>
      <c r="F137" s="118"/>
      <c r="G137" s="118"/>
      <c r="H137" s="118"/>
      <c r="I137" s="138"/>
      <c r="J137" s="138"/>
      <c r="K137" s="138"/>
      <c r="L137" s="138"/>
      <c r="M137" s="138"/>
      <c r="N137" s="138"/>
      <c r="O137" s="138"/>
      <c r="P137" s="138"/>
      <c r="Q137" s="158"/>
      <c r="R137" s="138"/>
      <c r="S137" s="138"/>
      <c r="T137" s="138"/>
      <c r="U137" s="138"/>
      <c r="V137" s="138"/>
      <c r="W137" s="138"/>
      <c r="X137" s="138"/>
      <c r="Y137" s="138"/>
      <c r="Z137" s="118"/>
    </row>
    <row r="138" spans="1:26" ht="15.75" hidden="1" customHeight="1" x14ac:dyDescent="0.15">
      <c r="A138" s="95"/>
      <c r="B138" s="95"/>
      <c r="C138" s="118"/>
      <c r="D138" s="118"/>
      <c r="E138" s="118"/>
      <c r="F138" s="118"/>
      <c r="G138" s="118"/>
      <c r="H138" s="118"/>
      <c r="I138" s="138"/>
      <c r="J138" s="138"/>
      <c r="K138" s="138"/>
      <c r="L138" s="138"/>
      <c r="M138" s="138"/>
      <c r="N138" s="138"/>
      <c r="O138" s="138"/>
      <c r="P138" s="138"/>
      <c r="Q138" s="158"/>
      <c r="R138" s="138"/>
      <c r="S138" s="138"/>
      <c r="T138" s="138"/>
      <c r="U138" s="138"/>
      <c r="V138" s="138"/>
      <c r="W138" s="138"/>
      <c r="X138" s="138"/>
      <c r="Y138" s="138"/>
      <c r="Z138" s="118"/>
    </row>
    <row r="139" spans="1:26" ht="15.75" hidden="1" customHeight="1" x14ac:dyDescent="0.15">
      <c r="A139" s="95"/>
      <c r="B139" s="95"/>
      <c r="C139" s="118"/>
      <c r="D139" s="118"/>
      <c r="E139" s="118"/>
      <c r="F139" s="118"/>
      <c r="G139" s="118"/>
      <c r="H139" s="118"/>
      <c r="I139" s="138"/>
      <c r="J139" s="138"/>
      <c r="K139" s="138"/>
      <c r="L139" s="138"/>
      <c r="M139" s="138"/>
      <c r="N139" s="138"/>
      <c r="O139" s="138"/>
      <c r="P139" s="138"/>
      <c r="Q139" s="158"/>
      <c r="R139" s="138"/>
      <c r="S139" s="138"/>
      <c r="T139" s="138"/>
      <c r="U139" s="138"/>
      <c r="V139" s="138"/>
      <c r="W139" s="138"/>
      <c r="X139" s="138"/>
      <c r="Y139" s="138"/>
      <c r="Z139" s="118"/>
    </row>
    <row r="140" spans="1:26" ht="15.75" hidden="1" customHeight="1" x14ac:dyDescent="0.15">
      <c r="A140" s="95"/>
      <c r="B140" s="95"/>
      <c r="C140" s="118"/>
      <c r="D140" s="118"/>
      <c r="E140" s="118"/>
      <c r="F140" s="118"/>
      <c r="G140" s="118"/>
      <c r="H140" s="118"/>
      <c r="I140" s="138"/>
      <c r="J140" s="138"/>
      <c r="K140" s="138"/>
      <c r="L140" s="138"/>
      <c r="M140" s="138"/>
      <c r="N140" s="138"/>
      <c r="O140" s="138"/>
      <c r="P140" s="138"/>
      <c r="Q140" s="158"/>
      <c r="R140" s="138"/>
      <c r="S140" s="138"/>
      <c r="T140" s="138"/>
      <c r="U140" s="138"/>
      <c r="V140" s="138"/>
      <c r="W140" s="138"/>
      <c r="X140" s="138"/>
      <c r="Y140" s="138"/>
      <c r="Z140" s="118"/>
    </row>
    <row r="141" spans="1:26" ht="15.75" hidden="1" customHeight="1" x14ac:dyDescent="0.15">
      <c r="A141" s="95"/>
      <c r="B141" s="95"/>
      <c r="C141" s="118"/>
      <c r="D141" s="118"/>
      <c r="E141" s="118"/>
      <c r="F141" s="118"/>
      <c r="G141" s="118"/>
      <c r="H141" s="118"/>
      <c r="I141" s="138"/>
      <c r="J141" s="138"/>
      <c r="K141" s="138"/>
      <c r="L141" s="138"/>
      <c r="M141" s="138"/>
      <c r="N141" s="138"/>
      <c r="O141" s="138"/>
      <c r="P141" s="138"/>
      <c r="Q141" s="158"/>
      <c r="R141" s="138"/>
      <c r="S141" s="138"/>
      <c r="T141" s="138"/>
      <c r="U141" s="138"/>
      <c r="V141" s="138"/>
      <c r="W141" s="138"/>
      <c r="X141" s="138"/>
      <c r="Y141" s="138"/>
      <c r="Z141" s="118"/>
    </row>
    <row r="142" spans="1:26" ht="15.75" hidden="1" customHeight="1" x14ac:dyDescent="0.15">
      <c r="A142" s="95"/>
      <c r="B142" s="95"/>
      <c r="C142" s="118"/>
      <c r="D142" s="118"/>
      <c r="E142" s="118"/>
      <c r="F142" s="118"/>
      <c r="G142" s="118"/>
      <c r="H142" s="118"/>
      <c r="I142" s="138"/>
      <c r="J142" s="138"/>
      <c r="K142" s="138"/>
      <c r="L142" s="138"/>
      <c r="M142" s="138"/>
      <c r="N142" s="138"/>
      <c r="O142" s="138"/>
      <c r="P142" s="138"/>
      <c r="Q142" s="158"/>
      <c r="R142" s="138"/>
      <c r="S142" s="138"/>
      <c r="T142" s="138"/>
      <c r="U142" s="138"/>
      <c r="V142" s="138"/>
      <c r="W142" s="138"/>
      <c r="X142" s="138"/>
      <c r="Y142" s="138"/>
      <c r="Z142" s="118"/>
    </row>
    <row r="143" spans="1:26" ht="15.75" hidden="1" customHeight="1" x14ac:dyDescent="0.15">
      <c r="A143" s="95"/>
      <c r="B143" s="95"/>
      <c r="C143" s="118"/>
      <c r="D143" s="118"/>
      <c r="E143" s="118"/>
      <c r="F143" s="118"/>
      <c r="G143" s="118"/>
      <c r="H143" s="118"/>
      <c r="I143" s="138"/>
      <c r="J143" s="138"/>
      <c r="K143" s="138"/>
      <c r="L143" s="138"/>
      <c r="M143" s="138"/>
      <c r="N143" s="138"/>
      <c r="O143" s="138"/>
      <c r="P143" s="138"/>
      <c r="Q143" s="158"/>
      <c r="R143" s="138"/>
      <c r="S143" s="138"/>
      <c r="T143" s="138"/>
      <c r="U143" s="138"/>
      <c r="V143" s="138"/>
      <c r="W143" s="138"/>
      <c r="X143" s="138"/>
      <c r="Y143" s="138"/>
      <c r="Z143" s="118"/>
    </row>
    <row r="144" spans="1:26" ht="15.75" hidden="1" customHeight="1" x14ac:dyDescent="0.15">
      <c r="A144" s="95"/>
      <c r="B144" s="95"/>
      <c r="C144" s="118"/>
      <c r="D144" s="118"/>
      <c r="E144" s="118"/>
      <c r="F144" s="118"/>
      <c r="G144" s="118"/>
      <c r="H144" s="118"/>
      <c r="I144" s="138"/>
      <c r="J144" s="138"/>
      <c r="K144" s="138"/>
      <c r="L144" s="138"/>
      <c r="M144" s="138"/>
      <c r="N144" s="138"/>
      <c r="O144" s="138"/>
      <c r="P144" s="138"/>
      <c r="Q144" s="158"/>
      <c r="R144" s="138"/>
      <c r="S144" s="138"/>
      <c r="T144" s="138"/>
      <c r="U144" s="138"/>
      <c r="V144" s="138"/>
      <c r="W144" s="138"/>
      <c r="X144" s="138"/>
      <c r="Y144" s="138"/>
      <c r="Z144" s="118"/>
    </row>
    <row r="145" spans="1:26" ht="15.75" hidden="1" customHeight="1" x14ac:dyDescent="0.15">
      <c r="A145" s="95"/>
      <c r="B145" s="95"/>
      <c r="C145" s="118"/>
      <c r="D145" s="118"/>
      <c r="E145" s="118"/>
      <c r="F145" s="118"/>
      <c r="G145" s="118"/>
      <c r="H145" s="118"/>
      <c r="I145" s="138"/>
      <c r="J145" s="138"/>
      <c r="K145" s="138"/>
      <c r="L145" s="138"/>
      <c r="M145" s="138"/>
      <c r="N145" s="138"/>
      <c r="O145" s="138"/>
      <c r="P145" s="138"/>
      <c r="Q145" s="158"/>
      <c r="R145" s="138"/>
      <c r="S145" s="138"/>
      <c r="T145" s="138"/>
      <c r="U145" s="138"/>
      <c r="V145" s="138"/>
      <c r="W145" s="138"/>
      <c r="X145" s="138"/>
      <c r="Y145" s="138"/>
      <c r="Z145" s="118"/>
    </row>
    <row r="146" spans="1:26" ht="15.75" hidden="1" customHeight="1" x14ac:dyDescent="0.15">
      <c r="A146" s="95"/>
      <c r="B146" s="95"/>
      <c r="C146" s="118"/>
      <c r="D146" s="118"/>
      <c r="E146" s="118"/>
      <c r="F146" s="118"/>
      <c r="G146" s="118"/>
      <c r="H146" s="118"/>
      <c r="I146" s="138"/>
      <c r="J146" s="138"/>
      <c r="K146" s="138"/>
      <c r="L146" s="138"/>
      <c r="M146" s="138"/>
      <c r="N146" s="138"/>
      <c r="O146" s="138"/>
      <c r="P146" s="138"/>
      <c r="Q146" s="158"/>
      <c r="R146" s="138"/>
      <c r="S146" s="138"/>
      <c r="T146" s="138"/>
      <c r="U146" s="138"/>
      <c r="V146" s="138"/>
      <c r="W146" s="138"/>
      <c r="X146" s="138"/>
      <c r="Y146" s="138"/>
      <c r="Z146" s="118"/>
    </row>
    <row r="147" spans="1:26" ht="15.75" hidden="1" customHeight="1" x14ac:dyDescent="0.15">
      <c r="A147" s="95"/>
      <c r="B147" s="95"/>
      <c r="C147" s="118"/>
      <c r="D147" s="118"/>
      <c r="E147" s="118"/>
      <c r="F147" s="118"/>
      <c r="G147" s="118"/>
      <c r="H147" s="118"/>
      <c r="I147" s="138"/>
      <c r="J147" s="138"/>
      <c r="K147" s="138"/>
      <c r="L147" s="138"/>
      <c r="M147" s="138"/>
      <c r="N147" s="138"/>
      <c r="O147" s="138"/>
      <c r="P147" s="138"/>
      <c r="Q147" s="158"/>
      <c r="R147" s="138"/>
      <c r="S147" s="138"/>
      <c r="T147" s="138"/>
      <c r="U147" s="138"/>
      <c r="V147" s="138"/>
      <c r="W147" s="138"/>
      <c r="X147" s="138"/>
      <c r="Y147" s="138"/>
      <c r="Z147" s="118"/>
    </row>
    <row r="148" spans="1:26" ht="15.75" hidden="1" customHeight="1" x14ac:dyDescent="0.15">
      <c r="A148" s="95"/>
      <c r="B148" s="95"/>
      <c r="C148" s="118"/>
      <c r="D148" s="118"/>
      <c r="E148" s="118"/>
      <c r="F148" s="118"/>
      <c r="G148" s="118"/>
      <c r="H148" s="118"/>
      <c r="I148" s="138"/>
      <c r="J148" s="138"/>
      <c r="K148" s="138"/>
      <c r="L148" s="138"/>
      <c r="M148" s="138"/>
      <c r="N148" s="138"/>
      <c r="O148" s="138"/>
      <c r="P148" s="138"/>
      <c r="Q148" s="158"/>
      <c r="R148" s="138"/>
      <c r="S148" s="138"/>
      <c r="T148" s="138"/>
      <c r="U148" s="138"/>
      <c r="V148" s="138"/>
      <c r="W148" s="138"/>
      <c r="X148" s="138"/>
      <c r="Y148" s="138"/>
      <c r="Z148" s="118"/>
    </row>
    <row r="149" spans="1:26" ht="20.100000000000001" customHeight="1" x14ac:dyDescent="0.15">
      <c r="A149" s="95"/>
      <c r="B149" s="95"/>
      <c r="C149" s="118"/>
      <c r="D149" s="118"/>
      <c r="E149" s="118"/>
      <c r="F149" s="118"/>
      <c r="G149" s="118"/>
      <c r="H149" s="118"/>
      <c r="I149" s="138"/>
      <c r="J149" s="118"/>
      <c r="K149" s="118"/>
      <c r="L149" s="118"/>
      <c r="M149" s="118"/>
      <c r="N149" s="118"/>
      <c r="O149" s="118"/>
      <c r="P149" s="118"/>
      <c r="Q149" s="159"/>
      <c r="R149" s="118"/>
      <c r="S149" s="118"/>
      <c r="T149" s="118"/>
      <c r="U149" s="118"/>
      <c r="V149" s="118"/>
      <c r="W149" s="118"/>
      <c r="X149" s="118"/>
      <c r="Y149" s="118"/>
      <c r="Z149" s="118"/>
    </row>
    <row r="150" spans="1:26" ht="20.100000000000001" customHeight="1" x14ac:dyDescent="0.15">
      <c r="A150" s="95"/>
      <c r="B150" s="95"/>
      <c r="C150" s="105" t="s">
        <v>44</v>
      </c>
      <c r="D150" s="106"/>
      <c r="E150" s="106"/>
      <c r="F150" s="106"/>
      <c r="G150" s="106"/>
      <c r="H150" s="107"/>
      <c r="I150" s="139"/>
      <c r="K150" s="139"/>
    </row>
    <row r="151" spans="1:26" ht="20.100000000000001" customHeight="1" x14ac:dyDescent="0.15">
      <c r="A151" s="95"/>
      <c r="B151" s="95"/>
      <c r="C151" s="108"/>
      <c r="D151" s="109"/>
      <c r="E151" s="109"/>
      <c r="F151" s="109"/>
      <c r="G151" s="109"/>
      <c r="H151" s="109"/>
      <c r="I151" s="110"/>
      <c r="J151" s="110"/>
      <c r="K151" s="110"/>
      <c r="L151" s="110"/>
      <c r="M151" s="110"/>
      <c r="N151" s="110"/>
      <c r="O151" s="110"/>
      <c r="P151" s="110"/>
      <c r="Q151" s="110"/>
      <c r="R151" s="110"/>
      <c r="S151" s="110"/>
      <c r="T151" s="110"/>
      <c r="U151" s="110"/>
      <c r="V151" s="110"/>
      <c r="W151" s="110"/>
      <c r="X151" s="110"/>
      <c r="Y151" s="110"/>
      <c r="Z151" s="111"/>
    </row>
    <row r="152" spans="1:26" ht="20.100000000000001" customHeight="1" x14ac:dyDescent="0.15">
      <c r="A152" s="95"/>
      <c r="B152" s="95"/>
      <c r="C152" s="108"/>
      <c r="D152" s="160" t="s">
        <v>45</v>
      </c>
      <c r="E152" s="140"/>
      <c r="F152" s="140"/>
      <c r="G152" s="140"/>
      <c r="H152" s="140"/>
      <c r="I152" s="140"/>
      <c r="J152" s="140"/>
      <c r="K152" s="140"/>
      <c r="L152" s="140"/>
      <c r="M152" s="140"/>
      <c r="N152" s="140"/>
      <c r="O152" s="140"/>
      <c r="P152" s="140"/>
      <c r="Q152" s="140"/>
      <c r="R152" s="140"/>
      <c r="S152" s="140"/>
      <c r="T152" s="140"/>
      <c r="U152" s="140"/>
      <c r="V152" s="140"/>
      <c r="W152" s="140"/>
      <c r="X152" s="119"/>
      <c r="Y152" s="118"/>
      <c r="Z152" s="117"/>
    </row>
    <row r="153" spans="1:26" ht="20.100000000000001" customHeight="1" x14ac:dyDescent="0.15">
      <c r="A153" s="95">
        <f>IFERROR(IF(AND($I153&lt;&gt;"しない", $I153&lt;&gt;"する"),1001,0),3)</f>
        <v>0</v>
      </c>
      <c r="B153" s="95"/>
      <c r="C153" s="112"/>
      <c r="D153" s="113">
        <v>1</v>
      </c>
      <c r="E153" s="118" t="s">
        <v>46</v>
      </c>
      <c r="F153" s="118"/>
      <c r="G153" s="118"/>
      <c r="H153" s="118"/>
      <c r="I153" s="38" t="s">
        <v>88</v>
      </c>
      <c r="J153" s="47"/>
      <c r="K153" s="47"/>
      <c r="L153" s="47"/>
      <c r="M153" s="47"/>
      <c r="N153" s="118"/>
      <c r="O153" s="118"/>
      <c r="P153" s="118"/>
      <c r="Q153" s="118"/>
      <c r="R153" s="118"/>
      <c r="S153" s="118"/>
      <c r="T153" s="118"/>
      <c r="U153" s="118"/>
      <c r="Z153" s="161"/>
    </row>
    <row r="154" spans="1:26" ht="20.100000000000001" customHeight="1" x14ac:dyDescent="0.15">
      <c r="A154" s="95"/>
      <c r="B154" s="95"/>
      <c r="C154" s="121"/>
      <c r="D154" s="118"/>
      <c r="E154" s="118"/>
      <c r="F154" s="118"/>
      <c r="G154" s="118"/>
      <c r="H154" s="118"/>
      <c r="I154" s="162"/>
      <c r="J154" s="120" t="s">
        <v>14</v>
      </c>
      <c r="K154" s="120"/>
      <c r="L154" s="120"/>
      <c r="M154" s="120"/>
      <c r="N154" s="120"/>
      <c r="O154" s="120"/>
      <c r="P154" s="120"/>
      <c r="Q154" s="120"/>
      <c r="R154" s="120"/>
      <c r="S154" s="120"/>
      <c r="T154" s="120"/>
      <c r="U154" s="118"/>
      <c r="Z154" s="161"/>
    </row>
    <row r="155" spans="1:26" ht="20.100000000000001" customHeight="1" x14ac:dyDescent="0.15">
      <c r="A155" s="95">
        <f>IFERROR(IF(AND($I153="する",OR(TRIM($I155)="", NOT(OR(IFERROR(SEARCH(" ",$I155),0)&gt;0, IFERROR(SEARCH("　",$I155),0)&gt;0)))),1001,0),3)</f>
        <v>0</v>
      </c>
      <c r="B155" s="95"/>
      <c r="C155" s="112"/>
      <c r="D155" s="113">
        <v>2</v>
      </c>
      <c r="E155" s="93" t="s">
        <v>52</v>
      </c>
      <c r="I155" s="38"/>
      <c r="J155" s="38"/>
      <c r="K155" s="38"/>
      <c r="L155" s="38"/>
      <c r="M155" s="38"/>
      <c r="N155" s="38"/>
      <c r="O155" s="38"/>
      <c r="P155" s="38"/>
      <c r="Q155" s="38"/>
      <c r="R155" s="38"/>
      <c r="S155" s="38"/>
      <c r="T155" s="38"/>
      <c r="U155" s="38"/>
      <c r="V155" s="38"/>
      <c r="W155" s="38"/>
      <c r="X155" s="38"/>
      <c r="Y155" s="38"/>
      <c r="Z155" s="117"/>
    </row>
    <row r="156" spans="1:26" ht="20.100000000000001" customHeight="1" x14ac:dyDescent="0.15">
      <c r="A156" s="95"/>
      <c r="B156" s="95"/>
      <c r="C156" s="112"/>
      <c r="D156" s="113"/>
      <c r="E156" s="118"/>
      <c r="F156" s="118"/>
      <c r="G156" s="118"/>
      <c r="H156" s="118"/>
      <c r="I156" s="124"/>
      <c r="J156" s="120" t="s">
        <v>25</v>
      </c>
      <c r="K156" s="120"/>
      <c r="L156" s="120"/>
      <c r="M156" s="120"/>
      <c r="N156" s="120"/>
      <c r="O156" s="120"/>
      <c r="P156" s="120"/>
      <c r="Q156" s="120"/>
      <c r="R156" s="120"/>
      <c r="S156" s="120"/>
      <c r="T156" s="120"/>
      <c r="U156" s="120"/>
      <c r="V156" s="120"/>
      <c r="W156" s="120"/>
      <c r="X156" s="120"/>
      <c r="Y156" s="120"/>
      <c r="Z156" s="117"/>
    </row>
    <row r="157" spans="1:26" ht="20.100000000000001" customHeight="1" x14ac:dyDescent="0.15">
      <c r="A157" s="95">
        <f>IFERROR(IF(AND($I153="する",OR(TRIM($I157)="", NOT(OR(IFERROR(SEARCH(" ",$I157),0)&gt;0, IFERROR(SEARCH("　",$I157),0)&gt;0)))),1001,0),3)</f>
        <v>0</v>
      </c>
      <c r="B157" s="95"/>
      <c r="C157" s="112"/>
      <c r="D157" s="113">
        <v>3</v>
      </c>
      <c r="E157" s="93" t="s">
        <v>53</v>
      </c>
      <c r="I157" s="38"/>
      <c r="J157" s="38"/>
      <c r="K157" s="38"/>
      <c r="L157" s="38"/>
      <c r="M157" s="38"/>
      <c r="N157" s="38"/>
      <c r="O157" s="38"/>
      <c r="P157" s="38"/>
      <c r="Q157" s="38"/>
      <c r="R157" s="38"/>
      <c r="S157" s="38"/>
      <c r="T157" s="38"/>
      <c r="U157" s="38"/>
      <c r="V157" s="38"/>
      <c r="W157" s="38"/>
      <c r="X157" s="38"/>
      <c r="Y157" s="38"/>
      <c r="Z157" s="117"/>
    </row>
    <row r="158" spans="1:26" ht="20.100000000000001" customHeight="1" x14ac:dyDescent="0.15">
      <c r="A158" s="95"/>
      <c r="B158" s="95"/>
      <c r="C158" s="121"/>
      <c r="D158" s="118"/>
      <c r="E158" s="118"/>
      <c r="F158" s="118"/>
      <c r="G158" s="118"/>
      <c r="H158" s="118"/>
      <c r="I158" s="124"/>
      <c r="J158" s="120" t="s">
        <v>27</v>
      </c>
      <c r="K158" s="120"/>
      <c r="L158" s="120"/>
      <c r="M158" s="120"/>
      <c r="N158" s="120"/>
      <c r="O158" s="120"/>
      <c r="P158" s="120"/>
      <c r="Q158" s="120"/>
      <c r="R158" s="120"/>
      <c r="S158" s="120"/>
      <c r="T158" s="120"/>
      <c r="U158" s="120"/>
      <c r="V158" s="120"/>
      <c r="W158" s="120"/>
      <c r="X158" s="120"/>
      <c r="Y158" s="120"/>
      <c r="Z158" s="117"/>
    </row>
    <row r="159" spans="1:26" ht="20.100000000000001" customHeight="1" x14ac:dyDescent="0.15">
      <c r="A159" s="95">
        <f>IFERROR(IF(AND($I153="する",OR(TRIM($I159)="", LEN($I159)&lt;&gt;8, NOT(ISNUMBER(VALUE($I159))), IFERROR(SEARCH("-", $I159),0)&gt;0)),1001,0),3)</f>
        <v>0</v>
      </c>
      <c r="B159" s="95"/>
      <c r="C159" s="112"/>
      <c r="D159" s="113">
        <v>4</v>
      </c>
      <c r="E159" s="93" t="s">
        <v>47</v>
      </c>
      <c r="I159" s="38"/>
      <c r="J159" s="38"/>
      <c r="K159" s="38"/>
      <c r="L159" s="38"/>
      <c r="M159" s="38"/>
      <c r="N159" s="118"/>
      <c r="O159" s="118"/>
      <c r="P159" s="118"/>
      <c r="Q159" s="118"/>
      <c r="R159" s="118"/>
      <c r="S159" s="118"/>
      <c r="T159" s="118"/>
      <c r="U159" s="118"/>
      <c r="V159" s="118"/>
      <c r="W159" s="118"/>
      <c r="X159" s="118"/>
      <c r="Y159" s="118"/>
      <c r="Z159" s="117"/>
    </row>
    <row r="160" spans="1:26" ht="20.100000000000001" customHeight="1" x14ac:dyDescent="0.15">
      <c r="A160" s="95"/>
      <c r="B160" s="95"/>
      <c r="C160" s="121"/>
      <c r="D160" s="118"/>
      <c r="E160" s="118"/>
      <c r="F160" s="118"/>
      <c r="G160" s="118"/>
      <c r="H160" s="118"/>
      <c r="I160" s="115"/>
      <c r="J160" s="120" t="s">
        <v>63</v>
      </c>
      <c r="K160" s="119"/>
      <c r="L160" s="119"/>
      <c r="M160" s="119"/>
      <c r="N160" s="119"/>
      <c r="O160" s="119"/>
      <c r="P160" s="119"/>
      <c r="Q160" s="119"/>
      <c r="R160" s="119"/>
      <c r="S160" s="119"/>
      <c r="T160" s="119"/>
      <c r="U160" s="119"/>
      <c r="V160" s="119"/>
      <c r="W160" s="119"/>
      <c r="X160" s="119"/>
      <c r="Y160" s="119"/>
      <c r="Z160" s="117"/>
    </row>
    <row r="161" spans="1:27" ht="20.100000000000001" customHeight="1" x14ac:dyDescent="0.15">
      <c r="A161" s="95">
        <f>IFERROR(IF(AND($I153="する",TRIM($I161)=""),1001,0),3)</f>
        <v>0</v>
      </c>
      <c r="B161" s="95"/>
      <c r="C161" s="112"/>
      <c r="D161" s="113">
        <v>5</v>
      </c>
      <c r="E161" s="93" t="s">
        <v>20</v>
      </c>
      <c r="I161" s="40"/>
      <c r="J161" s="41"/>
      <c r="K161" s="41"/>
      <c r="L161" s="41"/>
      <c r="M161" s="41"/>
      <c r="N161" s="118"/>
      <c r="O161" s="118"/>
      <c r="P161" s="118"/>
      <c r="Q161" s="118"/>
      <c r="R161" s="118"/>
      <c r="S161" s="118"/>
      <c r="T161" s="118"/>
      <c r="U161" s="118"/>
      <c r="V161" s="118"/>
      <c r="W161" s="118"/>
      <c r="X161" s="118"/>
      <c r="Y161" s="118"/>
      <c r="Z161" s="117"/>
    </row>
    <row r="162" spans="1:27" ht="20.100000000000001" customHeight="1" x14ac:dyDescent="0.15">
      <c r="A162" s="95"/>
      <c r="B162" s="95"/>
      <c r="C162" s="112"/>
      <c r="D162" s="113"/>
      <c r="E162" s="118"/>
      <c r="F162" s="118"/>
      <c r="G162" s="118"/>
      <c r="H162" s="118"/>
      <c r="I162" s="115"/>
      <c r="J162" s="120" t="s">
        <v>85</v>
      </c>
      <c r="K162" s="119"/>
      <c r="L162" s="119"/>
      <c r="M162" s="119"/>
      <c r="N162" s="119"/>
      <c r="O162" s="119"/>
      <c r="P162" s="119"/>
      <c r="Q162" s="119"/>
      <c r="R162" s="119"/>
      <c r="S162" s="119"/>
      <c r="T162" s="119"/>
      <c r="U162" s="119"/>
      <c r="V162" s="119"/>
      <c r="W162" s="119"/>
      <c r="X162" s="119"/>
      <c r="Y162" s="119"/>
      <c r="Z162" s="117"/>
    </row>
    <row r="163" spans="1:27" ht="20.100000000000001" customHeight="1" x14ac:dyDescent="0.15">
      <c r="A163" s="95">
        <f>IFERROR(IF(AND($I153="する",AND($I163&lt;&gt;"", OR(ISERROR(FIND("@"&amp;LEFT($I163,3)&amp;"@", 都道府県3))=FALSE, ISERROR(FIND("@"&amp;LEFT($I163,4)&amp;"@",都道府県4))=FALSE))=FALSE),1001,0),3)</f>
        <v>0</v>
      </c>
      <c r="B163" s="95"/>
      <c r="C163" s="112"/>
      <c r="D163" s="113">
        <v>6</v>
      </c>
      <c r="E163" s="93" t="s">
        <v>21</v>
      </c>
      <c r="I163" s="42"/>
      <c r="J163" s="42"/>
      <c r="K163" s="42"/>
      <c r="L163" s="42"/>
      <c r="M163" s="42"/>
      <c r="N163" s="42"/>
      <c r="O163" s="42"/>
      <c r="P163" s="42"/>
      <c r="Q163" s="43"/>
      <c r="R163" s="42"/>
      <c r="S163" s="42"/>
      <c r="T163" s="42"/>
      <c r="U163" s="42"/>
      <c r="V163" s="42"/>
      <c r="W163" s="42"/>
      <c r="X163" s="42"/>
      <c r="Y163" s="42"/>
      <c r="Z163" s="117"/>
    </row>
    <row r="164" spans="1:27" ht="20.100000000000001" customHeight="1" x14ac:dyDescent="0.15">
      <c r="A164" s="95"/>
      <c r="B164" s="95"/>
      <c r="C164" s="112"/>
      <c r="D164" s="113"/>
      <c r="E164" s="118"/>
      <c r="F164" s="118"/>
      <c r="G164" s="118"/>
      <c r="H164" s="118"/>
      <c r="I164" s="115"/>
      <c r="J164" s="120" t="s">
        <v>22</v>
      </c>
      <c r="K164" s="119"/>
      <c r="L164" s="119"/>
      <c r="M164" s="119"/>
      <c r="N164" s="119"/>
      <c r="O164" s="119"/>
      <c r="P164" s="119"/>
      <c r="Q164" s="119"/>
      <c r="R164" s="119"/>
      <c r="S164" s="119"/>
      <c r="T164" s="119"/>
      <c r="U164" s="119"/>
      <c r="V164" s="119"/>
      <c r="W164" s="119"/>
      <c r="X164" s="119"/>
      <c r="Y164" s="119"/>
      <c r="Z164" s="117"/>
    </row>
    <row r="165" spans="1:27" ht="20.100000000000001" customHeight="1" x14ac:dyDescent="0.15">
      <c r="A165" s="95">
        <f>IFERROR(IF(AND($I153="する",NOT(AND(TRIM($I165)&lt;&gt;"",ISNUMBER(VALUE(SUBSTITUTE($I165,"-",""))),IFERROR(SEARCH("-",$I165),0)&gt;0))),1001,0),3)</f>
        <v>0</v>
      </c>
      <c r="B165" s="95"/>
      <c r="C165" s="112"/>
      <c r="D165" s="113">
        <v>7</v>
      </c>
      <c r="E165" s="93" t="s">
        <v>28</v>
      </c>
      <c r="I165" s="38"/>
      <c r="J165" s="38"/>
      <c r="K165" s="38"/>
      <c r="L165" s="38"/>
      <c r="M165" s="38"/>
      <c r="Y165" s="119"/>
      <c r="Z165" s="117"/>
    </row>
    <row r="166" spans="1:27" ht="20.100000000000001" customHeight="1" x14ac:dyDescent="0.15">
      <c r="A166" s="95"/>
      <c r="B166" s="95"/>
      <c r="C166" s="121"/>
      <c r="D166" s="118"/>
      <c r="E166" s="118"/>
      <c r="F166" s="118"/>
      <c r="G166" s="118"/>
      <c r="H166" s="118"/>
      <c r="I166" s="115"/>
      <c r="J166" s="120" t="s">
        <v>31</v>
      </c>
      <c r="K166" s="119"/>
      <c r="L166" s="119"/>
      <c r="M166" s="119"/>
      <c r="N166" s="119"/>
      <c r="O166" s="119"/>
      <c r="P166" s="119"/>
      <c r="Q166" s="119"/>
      <c r="R166" s="119"/>
      <c r="S166" s="119"/>
      <c r="T166" s="119"/>
      <c r="U166" s="119"/>
      <c r="V166" s="119"/>
      <c r="W166" s="119"/>
      <c r="X166" s="119"/>
      <c r="Y166" s="119"/>
      <c r="Z166" s="117"/>
    </row>
    <row r="167" spans="1:27" ht="20.100000000000001" customHeight="1" x14ac:dyDescent="0.15">
      <c r="A167" s="95">
        <f>IFERROR(IF(AND($I153="する",AND(TRIM($I167)&lt;&gt;"",NOT(AND(ISNUMBER(VALUE(SUBSTITUTE($I167,"-",""))),IFERROR(SEARCH("-",$I167),0)&gt;0)))),1001,0),3)</f>
        <v>0</v>
      </c>
      <c r="B167" s="95"/>
      <c r="C167" s="112"/>
      <c r="D167" s="113">
        <v>8</v>
      </c>
      <c r="E167" s="93" t="s">
        <v>32</v>
      </c>
      <c r="I167" s="38"/>
      <c r="J167" s="38"/>
      <c r="K167" s="38"/>
      <c r="L167" s="38"/>
      <c r="M167" s="38"/>
      <c r="N167" s="119"/>
      <c r="O167" s="119"/>
      <c r="P167" s="119"/>
      <c r="Q167" s="119"/>
      <c r="R167" s="119"/>
      <c r="S167" s="119"/>
      <c r="T167" s="119"/>
      <c r="U167" s="119"/>
      <c r="V167" s="119"/>
      <c r="W167" s="119"/>
      <c r="X167" s="119"/>
      <c r="Y167" s="119"/>
      <c r="Z167" s="117"/>
    </row>
    <row r="168" spans="1:27" ht="20.100000000000001" customHeight="1" x14ac:dyDescent="0.15">
      <c r="A168" s="95"/>
      <c r="B168" s="95"/>
      <c r="C168" s="121"/>
      <c r="D168" s="118"/>
      <c r="E168" s="118"/>
      <c r="F168" s="118"/>
      <c r="G168" s="118"/>
      <c r="H168" s="118"/>
      <c r="I168" s="115"/>
      <c r="J168" s="120" t="s">
        <v>31</v>
      </c>
      <c r="K168" s="119"/>
      <c r="L168" s="119"/>
      <c r="M168" s="119"/>
      <c r="N168" s="119"/>
      <c r="O168" s="119"/>
      <c r="P168" s="119"/>
      <c r="Q168" s="119"/>
      <c r="R168" s="119"/>
      <c r="S168" s="119"/>
      <c r="T168" s="119"/>
      <c r="U168" s="119"/>
      <c r="V168" s="119"/>
      <c r="W168" s="119"/>
      <c r="X168" s="119"/>
      <c r="Y168" s="119"/>
      <c r="Z168" s="117"/>
    </row>
    <row r="169" spans="1:27" ht="20.100000000000001" customHeight="1" x14ac:dyDescent="0.15">
      <c r="A169" s="95">
        <f>IFERROR(IF(AND($I153="する",AND(TRIM($I169)&lt;&gt;"", NOT(IFERROR(SEARCH("@",$I169),0)&gt;0))),1001,0),3)</f>
        <v>0</v>
      </c>
      <c r="B169" s="95"/>
      <c r="C169" s="112"/>
      <c r="D169" s="113">
        <v>9</v>
      </c>
      <c r="E169" s="93" t="s">
        <v>33</v>
      </c>
      <c r="I169" s="38"/>
      <c r="J169" s="38"/>
      <c r="K169" s="38"/>
      <c r="L169" s="38"/>
      <c r="M169" s="38"/>
      <c r="N169" s="38"/>
      <c r="O169" s="38"/>
      <c r="P169" s="38"/>
      <c r="Q169" s="51"/>
      <c r="R169" s="38"/>
      <c r="S169" s="38"/>
      <c r="T169" s="38"/>
      <c r="U169" s="38"/>
      <c r="V169" s="38"/>
      <c r="W169" s="38"/>
      <c r="X169" s="38"/>
      <c r="Y169" s="38"/>
      <c r="Z169" s="117"/>
    </row>
    <row r="170" spans="1:27" ht="20.100000000000001" customHeight="1" x14ac:dyDescent="0.15">
      <c r="A170" s="95"/>
      <c r="B170" s="95"/>
      <c r="C170" s="121"/>
      <c r="D170" s="118"/>
      <c r="E170" s="118"/>
      <c r="F170" s="118"/>
      <c r="G170" s="118"/>
      <c r="H170" s="118"/>
      <c r="I170" s="115"/>
      <c r="J170" s="126" t="s">
        <v>87</v>
      </c>
      <c r="K170" s="143"/>
      <c r="L170" s="119"/>
      <c r="M170" s="119"/>
      <c r="N170" s="119"/>
      <c r="O170" s="119"/>
      <c r="P170" s="119"/>
      <c r="Q170" s="144"/>
      <c r="R170" s="119"/>
      <c r="S170" s="119"/>
      <c r="T170" s="119"/>
      <c r="U170" s="119"/>
      <c r="V170" s="119"/>
      <c r="W170" s="119"/>
      <c r="X170" s="119"/>
      <c r="Y170" s="119"/>
      <c r="Z170" s="117"/>
    </row>
    <row r="171" spans="1:27" ht="20.100000000000001" customHeight="1" x14ac:dyDescent="0.15">
      <c r="A171" s="95"/>
      <c r="B171" s="95"/>
      <c r="C171" s="132"/>
      <c r="D171" s="133"/>
      <c r="E171" s="133"/>
      <c r="F171" s="133"/>
      <c r="G171" s="133"/>
      <c r="H171" s="133"/>
      <c r="I171" s="134"/>
      <c r="J171" s="134"/>
      <c r="K171" s="135"/>
      <c r="L171" s="134"/>
      <c r="M171" s="134"/>
      <c r="N171" s="134"/>
      <c r="O171" s="134"/>
      <c r="P171" s="134"/>
      <c r="Q171" s="134"/>
      <c r="R171" s="134"/>
      <c r="S171" s="134"/>
      <c r="T171" s="134"/>
      <c r="U171" s="134"/>
      <c r="V171" s="134"/>
      <c r="W171" s="134"/>
      <c r="X171" s="134"/>
      <c r="Y171" s="163"/>
      <c r="Z171" s="136"/>
      <c r="AA171" s="150"/>
    </row>
    <row r="172" spans="1:27" ht="20.100000000000001" customHeight="1" x14ac:dyDescent="0.15">
      <c r="A172" s="95"/>
      <c r="B172" s="95"/>
      <c r="C172" s="118"/>
      <c r="D172" s="118"/>
      <c r="E172" s="118"/>
      <c r="F172" s="118"/>
      <c r="G172" s="118"/>
      <c r="H172" s="118"/>
      <c r="I172" s="138"/>
      <c r="J172" s="138"/>
      <c r="K172" s="138"/>
      <c r="L172" s="138"/>
      <c r="M172" s="138"/>
      <c r="N172" s="138"/>
      <c r="O172" s="138"/>
      <c r="P172" s="138"/>
      <c r="Q172" s="138"/>
      <c r="R172" s="138"/>
      <c r="S172" s="138"/>
      <c r="T172" s="138"/>
      <c r="U172" s="138"/>
      <c r="V172" s="138"/>
      <c r="W172" s="138"/>
      <c r="X172" s="138"/>
      <c r="Y172" s="164"/>
      <c r="Z172" s="118"/>
      <c r="AA172" s="150"/>
    </row>
    <row r="173" spans="1:27" ht="20.100000000000001" customHeight="1" x14ac:dyDescent="0.15">
      <c r="A173" s="95"/>
      <c r="B173" s="95"/>
      <c r="C173" s="118"/>
      <c r="D173" s="118"/>
      <c r="E173" s="118"/>
      <c r="F173" s="118"/>
      <c r="G173" s="118"/>
      <c r="H173" s="118"/>
      <c r="I173" s="165"/>
      <c r="J173" s="138"/>
      <c r="K173" s="138"/>
      <c r="L173" s="138"/>
      <c r="M173" s="138"/>
      <c r="N173" s="164"/>
      <c r="O173" s="138"/>
      <c r="P173" s="138"/>
      <c r="Q173" s="138"/>
      <c r="R173" s="164"/>
      <c r="S173" s="138"/>
      <c r="T173" s="138"/>
      <c r="U173" s="138"/>
      <c r="V173" s="138"/>
      <c r="W173" s="138"/>
      <c r="X173" s="138"/>
      <c r="Y173" s="138"/>
      <c r="Z173" s="138"/>
      <c r="AA173" s="138"/>
    </row>
    <row r="174" spans="1:27" ht="20.100000000000001" customHeight="1" x14ac:dyDescent="0.15">
      <c r="A174" s="95"/>
      <c r="B174" s="95"/>
      <c r="C174" s="105" t="s">
        <v>15</v>
      </c>
      <c r="D174" s="106"/>
      <c r="E174" s="106"/>
      <c r="F174" s="106"/>
      <c r="G174" s="106"/>
      <c r="H174" s="107"/>
      <c r="I174" s="166"/>
      <c r="J174" s="167"/>
      <c r="K174" s="167"/>
      <c r="L174" s="167"/>
      <c r="M174" s="167"/>
      <c r="N174" s="167"/>
      <c r="O174" s="167"/>
      <c r="P174" s="167"/>
      <c r="Q174" s="167"/>
      <c r="R174" s="167"/>
      <c r="S174" s="167"/>
      <c r="T174" s="167"/>
      <c r="U174" s="167"/>
      <c r="V174" s="167"/>
      <c r="W174" s="167"/>
      <c r="X174" s="167"/>
      <c r="Y174" s="167"/>
      <c r="Z174" s="167"/>
    </row>
    <row r="175" spans="1:27" ht="20.100000000000001" customHeight="1" x14ac:dyDescent="0.15">
      <c r="A175" s="95"/>
      <c r="B175" s="95"/>
      <c r="C175" s="112"/>
      <c r="D175" s="113"/>
      <c r="E175" s="118"/>
      <c r="F175" s="118"/>
      <c r="G175" s="118"/>
      <c r="H175" s="118"/>
      <c r="I175" s="168"/>
      <c r="J175" s="168"/>
      <c r="K175" s="168"/>
      <c r="L175" s="169"/>
      <c r="M175" s="169"/>
      <c r="N175" s="169"/>
      <c r="O175" s="168"/>
      <c r="P175" s="168"/>
      <c r="Q175" s="168"/>
      <c r="Z175" s="161"/>
    </row>
    <row r="176" spans="1:27" ht="20.100000000000001" customHeight="1" x14ac:dyDescent="0.15">
      <c r="A176" s="95"/>
      <c r="B176" s="95"/>
      <c r="C176" s="112"/>
      <c r="D176" s="113">
        <v>1</v>
      </c>
      <c r="E176" s="93" t="s">
        <v>67</v>
      </c>
      <c r="I176" s="170"/>
      <c r="J176" s="170"/>
      <c r="K176" s="170"/>
      <c r="L176" s="170"/>
      <c r="M176" s="118"/>
      <c r="N176" s="118"/>
      <c r="O176" s="118"/>
      <c r="P176" s="118"/>
      <c r="Q176" s="118"/>
      <c r="R176" s="118"/>
      <c r="S176" s="118"/>
      <c r="T176" s="118"/>
      <c r="U176" s="118"/>
      <c r="V176" s="118"/>
      <c r="W176" s="118"/>
      <c r="X176" s="118"/>
      <c r="Z176" s="161"/>
    </row>
    <row r="177" spans="1:27" ht="20.100000000000001" customHeight="1" x14ac:dyDescent="0.15">
      <c r="A177" s="95"/>
      <c r="B177" s="95"/>
      <c r="C177" s="112"/>
      <c r="E177" s="171" t="s">
        <v>81</v>
      </c>
      <c r="F177" s="172"/>
      <c r="G177" s="172"/>
      <c r="H177" s="173"/>
      <c r="I177" s="56"/>
      <c r="J177" s="57"/>
      <c r="K177" s="57"/>
      <c r="L177" s="57"/>
      <c r="M177" s="58"/>
      <c r="Y177" s="118"/>
      <c r="Z177" s="161"/>
    </row>
    <row r="178" spans="1:27" ht="20.100000000000001" customHeight="1" x14ac:dyDescent="0.15">
      <c r="A178" s="95"/>
      <c r="B178" s="95"/>
      <c r="C178" s="112"/>
      <c r="D178" s="113"/>
      <c r="E178" s="174" t="s">
        <v>82</v>
      </c>
      <c r="F178" s="175"/>
      <c r="G178" s="175"/>
      <c r="H178" s="176"/>
      <c r="I178" s="44"/>
      <c r="J178" s="45"/>
      <c r="K178" s="45"/>
      <c r="L178" s="45"/>
      <c r="M178" s="46"/>
      <c r="Y178" s="118"/>
      <c r="Z178" s="161"/>
    </row>
    <row r="179" spans="1:27" ht="20.100000000000001" customHeight="1" x14ac:dyDescent="0.15">
      <c r="A179" s="95"/>
      <c r="B179" s="95"/>
      <c r="C179" s="112"/>
      <c r="D179" s="113"/>
      <c r="E179" s="177" t="s">
        <v>83</v>
      </c>
      <c r="F179" s="178"/>
      <c r="G179" s="178"/>
      <c r="H179" s="179"/>
      <c r="I179" s="44"/>
      <c r="J179" s="45"/>
      <c r="K179" s="45"/>
      <c r="L179" s="45"/>
      <c r="M179" s="46"/>
      <c r="Y179" s="118"/>
      <c r="Z179" s="161"/>
    </row>
    <row r="180" spans="1:27" ht="20.100000000000001" customHeight="1" x14ac:dyDescent="0.15">
      <c r="A180" s="95"/>
      <c r="B180" s="95"/>
      <c r="C180" s="112"/>
      <c r="D180" s="113"/>
      <c r="E180" s="174" t="s">
        <v>84</v>
      </c>
      <c r="F180" s="175"/>
      <c r="G180" s="175"/>
      <c r="H180" s="176"/>
      <c r="I180" s="180">
        <f>I177+I178+I179</f>
        <v>0</v>
      </c>
      <c r="J180" s="181"/>
      <c r="K180" s="181"/>
      <c r="L180" s="181"/>
      <c r="M180" s="182"/>
      <c r="Y180" s="118"/>
      <c r="Z180" s="161"/>
    </row>
    <row r="181" spans="1:27" ht="20.100000000000001" customHeight="1" x14ac:dyDescent="0.15">
      <c r="A181" s="95"/>
      <c r="B181" s="95"/>
      <c r="C181" s="112"/>
      <c r="D181" s="113"/>
      <c r="E181" s="183" t="s">
        <v>147</v>
      </c>
      <c r="F181" s="184"/>
      <c r="G181" s="184"/>
      <c r="H181" s="185"/>
      <c r="I181" s="48"/>
      <c r="J181" s="49"/>
      <c r="K181" s="49"/>
      <c r="L181" s="49"/>
      <c r="M181" s="50"/>
      <c r="Y181" s="118"/>
      <c r="Z181" s="161"/>
    </row>
    <row r="182" spans="1:27" ht="20.100000000000001" customHeight="1" x14ac:dyDescent="0.15">
      <c r="A182" s="95"/>
      <c r="B182" s="95"/>
      <c r="C182" s="112"/>
      <c r="D182" s="113"/>
      <c r="E182" s="186" t="s">
        <v>68</v>
      </c>
      <c r="F182" s="187"/>
      <c r="G182" s="169"/>
      <c r="H182" s="169"/>
      <c r="K182" s="169"/>
      <c r="Y182" s="118"/>
      <c r="Z182" s="161"/>
    </row>
    <row r="183" spans="1:27" ht="20.100000000000001" customHeight="1" x14ac:dyDescent="0.15">
      <c r="A183" s="95">
        <f>IFERROR(IF(TRIM($I183)="",1001,0),3)</f>
        <v>1001</v>
      </c>
      <c r="B183" s="95"/>
      <c r="C183" s="112"/>
      <c r="D183" s="113">
        <v>2</v>
      </c>
      <c r="E183" s="93" t="s">
        <v>5</v>
      </c>
      <c r="I183" s="62"/>
      <c r="J183" s="62"/>
      <c r="K183" s="62"/>
      <c r="L183" s="62"/>
      <c r="M183" s="62"/>
      <c r="N183" s="118" t="s">
        <v>17</v>
      </c>
      <c r="O183" s="118"/>
      <c r="P183" s="118"/>
      <c r="Q183" s="118"/>
      <c r="R183" s="118"/>
      <c r="S183" s="118"/>
      <c r="T183" s="118"/>
      <c r="U183" s="118"/>
      <c r="V183" s="118"/>
      <c r="W183" s="118"/>
      <c r="X183" s="118"/>
      <c r="Y183" s="118"/>
      <c r="Z183" s="117"/>
    </row>
    <row r="184" spans="1:27" ht="50.1" customHeight="1" x14ac:dyDescent="0.15">
      <c r="A184" s="95"/>
      <c r="B184" s="95"/>
      <c r="C184" s="121"/>
      <c r="D184" s="118"/>
      <c r="E184" s="118"/>
      <c r="F184" s="118"/>
      <c r="G184" s="118"/>
      <c r="H184" s="118"/>
      <c r="I184" s="115"/>
      <c r="J184" s="141" t="s">
        <v>193</v>
      </c>
      <c r="K184" s="188"/>
      <c r="L184" s="188"/>
      <c r="M184" s="188"/>
      <c r="N184" s="188"/>
      <c r="O184" s="188"/>
      <c r="P184" s="188"/>
      <c r="Q184" s="188"/>
      <c r="R184" s="188"/>
      <c r="S184" s="188"/>
      <c r="T184" s="188"/>
      <c r="U184" s="188"/>
      <c r="V184" s="188"/>
      <c r="W184" s="188"/>
      <c r="X184" s="188"/>
      <c r="Y184" s="188"/>
      <c r="Z184" s="117"/>
    </row>
    <row r="185" spans="1:27" ht="20.100000000000001" customHeight="1" x14ac:dyDescent="0.15">
      <c r="A185" s="95"/>
      <c r="B185" s="95"/>
      <c r="C185" s="112"/>
      <c r="D185" s="113">
        <v>3</v>
      </c>
      <c r="E185" s="118" t="s">
        <v>194</v>
      </c>
      <c r="F185" s="118"/>
      <c r="G185" s="118"/>
      <c r="H185" s="118"/>
      <c r="I185" s="150"/>
      <c r="Z185" s="161"/>
    </row>
    <row r="186" spans="1:27" ht="20.100000000000001" customHeight="1" x14ac:dyDescent="0.15">
      <c r="A186" s="95"/>
      <c r="B186" s="95"/>
      <c r="C186" s="112"/>
      <c r="D186" s="113"/>
      <c r="E186" s="189" t="s">
        <v>94</v>
      </c>
      <c r="F186" s="190"/>
      <c r="G186" s="190"/>
      <c r="H186" s="191"/>
      <c r="I186" s="56"/>
      <c r="J186" s="63"/>
      <c r="K186" s="63"/>
      <c r="L186" s="63"/>
      <c r="M186" s="64"/>
      <c r="N186" s="118" t="s">
        <v>58</v>
      </c>
      <c r="Z186" s="161"/>
    </row>
    <row r="187" spans="1:27" ht="20.100000000000001" customHeight="1" x14ac:dyDescent="0.15">
      <c r="A187" s="95"/>
      <c r="B187" s="95"/>
      <c r="C187" s="112"/>
      <c r="D187" s="113"/>
      <c r="E187" s="192" t="s">
        <v>95</v>
      </c>
      <c r="F187" s="193"/>
      <c r="G187" s="193"/>
      <c r="H187" s="194"/>
      <c r="I187" s="44"/>
      <c r="J187" s="9"/>
      <c r="K187" s="9"/>
      <c r="L187" s="9"/>
      <c r="M187" s="65"/>
      <c r="N187" s="118" t="s">
        <v>58</v>
      </c>
      <c r="Z187" s="161"/>
    </row>
    <row r="188" spans="1:27" ht="20.100000000000001" customHeight="1" x14ac:dyDescent="0.15">
      <c r="A188" s="95"/>
      <c r="B188" s="95"/>
      <c r="C188" s="112"/>
      <c r="D188" s="113"/>
      <c r="E188" s="192" t="s">
        <v>96</v>
      </c>
      <c r="F188" s="193"/>
      <c r="G188" s="193"/>
      <c r="H188" s="194"/>
      <c r="I188" s="44"/>
      <c r="J188" s="9"/>
      <c r="K188" s="9"/>
      <c r="L188" s="9"/>
      <c r="M188" s="65"/>
      <c r="N188" s="118" t="s">
        <v>58</v>
      </c>
      <c r="Z188" s="161"/>
    </row>
    <row r="189" spans="1:27" ht="20.100000000000001" customHeight="1" x14ac:dyDescent="0.15">
      <c r="A189" s="95"/>
      <c r="B189" s="95"/>
      <c r="C189" s="112"/>
      <c r="D189" s="113"/>
      <c r="E189" s="195" t="s">
        <v>97</v>
      </c>
      <c r="F189" s="196"/>
      <c r="G189" s="196"/>
      <c r="H189" s="197"/>
      <c r="I189" s="48"/>
      <c r="J189" s="66"/>
      <c r="K189" s="66"/>
      <c r="L189" s="66"/>
      <c r="M189" s="67"/>
      <c r="N189" s="118" t="s">
        <v>58</v>
      </c>
      <c r="Z189" s="161"/>
    </row>
    <row r="190" spans="1:27" ht="20.100000000000001" customHeight="1" x14ac:dyDescent="0.15">
      <c r="A190" s="95"/>
      <c r="B190" s="95"/>
      <c r="C190" s="121"/>
      <c r="D190" s="133"/>
      <c r="E190" s="133"/>
      <c r="F190" s="133"/>
      <c r="G190" s="133"/>
      <c r="H190" s="133"/>
      <c r="I190" s="145"/>
      <c r="J190" s="198"/>
      <c r="K190" s="198"/>
      <c r="L190" s="198"/>
      <c r="M190" s="198"/>
      <c r="N190" s="198"/>
      <c r="O190" s="198"/>
      <c r="P190" s="198"/>
      <c r="Q190" s="198"/>
      <c r="R190" s="198"/>
      <c r="S190" s="198"/>
      <c r="T190" s="198"/>
      <c r="U190" s="198"/>
      <c r="V190" s="198"/>
      <c r="W190" s="198"/>
      <c r="X190" s="198"/>
      <c r="Y190" s="198"/>
      <c r="Z190" s="133"/>
      <c r="AA190" s="129"/>
    </row>
    <row r="191" spans="1:27" ht="20.100000000000001" customHeight="1" x14ac:dyDescent="0.15">
      <c r="A191" s="95"/>
      <c r="B191" s="95"/>
      <c r="C191" s="110"/>
      <c r="D191" s="118"/>
      <c r="E191" s="118"/>
      <c r="F191" s="118"/>
      <c r="G191" s="118"/>
      <c r="H191" s="118"/>
      <c r="I191" s="115"/>
      <c r="J191" s="120"/>
      <c r="K191" s="120"/>
      <c r="L191" s="120"/>
      <c r="M191" s="120"/>
      <c r="N191" s="120"/>
      <c r="O191" s="120"/>
      <c r="P191" s="120"/>
      <c r="Q191" s="120"/>
      <c r="R191" s="120"/>
      <c r="S191" s="120"/>
      <c r="T191" s="120"/>
      <c r="U191" s="120"/>
      <c r="V191" s="120"/>
      <c r="W191" s="120"/>
      <c r="X191" s="120"/>
      <c r="Y191" s="120"/>
      <c r="Z191" s="118"/>
    </row>
    <row r="192" spans="1:27" ht="20.100000000000001" customHeight="1" x14ac:dyDescent="0.15">
      <c r="A192" s="95"/>
      <c r="B192" s="95"/>
      <c r="C192" s="118"/>
      <c r="D192" s="118"/>
      <c r="E192" s="118"/>
      <c r="F192" s="118"/>
      <c r="G192" s="118"/>
      <c r="H192" s="118"/>
      <c r="I192" s="118"/>
      <c r="J192" s="138"/>
      <c r="K192" s="138"/>
      <c r="L192" s="138"/>
      <c r="M192" s="158"/>
      <c r="Y192" s="138"/>
      <c r="Z192" s="138"/>
      <c r="AA192" s="138"/>
    </row>
    <row r="193" spans="1:27" ht="20.100000000000001" customHeight="1" x14ac:dyDescent="0.15">
      <c r="A193" s="95"/>
      <c r="B193" s="95"/>
      <c r="C193" s="105" t="s">
        <v>60</v>
      </c>
      <c r="D193" s="106"/>
      <c r="E193" s="106"/>
      <c r="F193" s="106"/>
      <c r="G193" s="106"/>
      <c r="H193" s="107"/>
      <c r="I193" s="166"/>
      <c r="J193" s="167"/>
      <c r="K193" s="167"/>
      <c r="L193" s="167"/>
      <c r="M193" s="167"/>
      <c r="N193" s="167"/>
      <c r="O193" s="167"/>
      <c r="P193" s="167"/>
      <c r="Q193" s="167"/>
      <c r="R193" s="167"/>
      <c r="S193" s="167"/>
      <c r="T193" s="167"/>
      <c r="U193" s="167"/>
      <c r="V193" s="167"/>
      <c r="W193" s="167"/>
      <c r="X193" s="167"/>
      <c r="Y193" s="167"/>
      <c r="Z193" s="167"/>
    </row>
    <row r="194" spans="1:27" ht="20.100000000000001" customHeight="1" x14ac:dyDescent="0.15">
      <c r="A194" s="95"/>
      <c r="B194" s="95"/>
      <c r="C194" s="199"/>
      <c r="D194" s="200"/>
      <c r="E194" s="200"/>
      <c r="F194" s="200"/>
      <c r="G194" s="200"/>
      <c r="H194" s="200"/>
      <c r="R194" s="201"/>
      <c r="AA194" s="129"/>
    </row>
    <row r="195" spans="1:27" ht="19.5" customHeight="1" x14ac:dyDescent="0.15">
      <c r="A195" s="95"/>
      <c r="B195" s="95"/>
      <c r="C195" s="202"/>
      <c r="D195" s="203" t="s">
        <v>146</v>
      </c>
      <c r="E195" s="203"/>
      <c r="F195" s="203"/>
      <c r="G195" s="203"/>
      <c r="H195" s="203"/>
      <c r="I195" s="203"/>
      <c r="J195" s="203"/>
      <c r="K195" s="203"/>
      <c r="L195" s="203"/>
      <c r="M195" s="203"/>
      <c r="N195" s="203"/>
      <c r="O195" s="203"/>
      <c r="P195" s="203"/>
      <c r="Q195" s="203"/>
      <c r="R195" s="203"/>
      <c r="S195" s="203"/>
      <c r="T195" s="203"/>
      <c r="U195" s="203"/>
      <c r="V195" s="203"/>
      <c r="W195" s="203"/>
      <c r="X195" s="203"/>
      <c r="Y195" s="203"/>
      <c r="Z195" s="117"/>
    </row>
    <row r="196" spans="1:27" ht="20.100000000000001" customHeight="1" x14ac:dyDescent="0.15">
      <c r="A196" s="95"/>
      <c r="B196" s="95"/>
      <c r="C196" s="204"/>
      <c r="D196" s="205" t="s">
        <v>80</v>
      </c>
      <c r="E196" s="206"/>
      <c r="F196" s="206"/>
      <c r="G196" s="206"/>
      <c r="H196" s="206"/>
      <c r="I196" s="206"/>
      <c r="J196" s="207" t="s">
        <v>216</v>
      </c>
      <c r="K196" s="208"/>
      <c r="L196" s="208"/>
      <c r="M196" s="208"/>
      <c r="N196" s="209"/>
      <c r="O196" s="210" t="s">
        <v>217</v>
      </c>
      <c r="P196" s="211"/>
      <c r="Q196" s="212"/>
      <c r="R196" s="213" t="s">
        <v>218</v>
      </c>
      <c r="S196" s="213"/>
      <c r="T196" s="213"/>
      <c r="U196" s="213"/>
      <c r="V196" s="213"/>
      <c r="W196" s="213"/>
      <c r="X196" s="213"/>
      <c r="Y196" s="214"/>
      <c r="Z196" s="117"/>
    </row>
    <row r="197" spans="1:27" ht="20.100000000000001" customHeight="1" x14ac:dyDescent="0.15">
      <c r="A197" s="95"/>
      <c r="B197" s="95"/>
      <c r="C197" s="112"/>
      <c r="D197" s="215" t="s">
        <v>16</v>
      </c>
      <c r="E197" s="216"/>
      <c r="F197" s="216"/>
      <c r="G197" s="216"/>
      <c r="H197" s="216"/>
      <c r="I197" s="216"/>
      <c r="J197" s="59"/>
      <c r="K197" s="63"/>
      <c r="L197" s="63"/>
      <c r="M197" s="63"/>
      <c r="N197" s="69"/>
      <c r="O197" s="59"/>
      <c r="P197" s="60"/>
      <c r="Q197" s="61"/>
      <c r="R197" s="59"/>
      <c r="S197" s="60"/>
      <c r="T197" s="60"/>
      <c r="U197" s="60"/>
      <c r="V197" s="60"/>
      <c r="W197" s="60"/>
      <c r="X197" s="60"/>
      <c r="Y197" s="68"/>
      <c r="Z197" s="117"/>
    </row>
    <row r="198" spans="1:27" ht="20.100000000000001" customHeight="1" x14ac:dyDescent="0.15">
      <c r="A198" s="95"/>
      <c r="B198" s="95"/>
      <c r="C198" s="112"/>
      <c r="D198" s="217" t="s">
        <v>91</v>
      </c>
      <c r="E198" s="218"/>
      <c r="F198" s="218"/>
      <c r="G198" s="218"/>
      <c r="H198" s="218"/>
      <c r="I198" s="218"/>
      <c r="J198" s="8"/>
      <c r="K198" s="9"/>
      <c r="L198" s="9"/>
      <c r="M198" s="9"/>
      <c r="N198" s="10"/>
      <c r="O198" s="8"/>
      <c r="P198" s="11"/>
      <c r="Q198" s="52"/>
      <c r="R198" s="8"/>
      <c r="S198" s="11"/>
      <c r="T198" s="11"/>
      <c r="U198" s="11"/>
      <c r="V198" s="11"/>
      <c r="W198" s="11"/>
      <c r="X198" s="11"/>
      <c r="Y198" s="12"/>
      <c r="Z198" s="117"/>
    </row>
    <row r="199" spans="1:27" ht="20.100000000000001" customHeight="1" x14ac:dyDescent="0.15">
      <c r="A199" s="95"/>
      <c r="B199" s="95"/>
      <c r="C199" s="112"/>
      <c r="D199" s="219" t="s">
        <v>92</v>
      </c>
      <c r="E199" s="218"/>
      <c r="F199" s="218"/>
      <c r="G199" s="218"/>
      <c r="H199" s="218"/>
      <c r="I199" s="218"/>
      <c r="J199" s="8"/>
      <c r="K199" s="9"/>
      <c r="L199" s="9"/>
      <c r="M199" s="9"/>
      <c r="N199" s="10"/>
      <c r="O199" s="8"/>
      <c r="P199" s="11"/>
      <c r="Q199" s="52"/>
      <c r="R199" s="8"/>
      <c r="S199" s="11"/>
      <c r="T199" s="11"/>
      <c r="U199" s="11"/>
      <c r="V199" s="11"/>
      <c r="W199" s="11"/>
      <c r="X199" s="11"/>
      <c r="Y199" s="12"/>
      <c r="Z199" s="117"/>
    </row>
    <row r="200" spans="1:27" ht="20.100000000000001" customHeight="1" x14ac:dyDescent="0.15">
      <c r="A200" s="95"/>
      <c r="B200" s="95"/>
      <c r="C200" s="112"/>
      <c r="D200" s="219" t="s">
        <v>69</v>
      </c>
      <c r="E200" s="218"/>
      <c r="F200" s="218"/>
      <c r="G200" s="218"/>
      <c r="H200" s="218"/>
      <c r="I200" s="220"/>
      <c r="J200" s="8"/>
      <c r="K200" s="9"/>
      <c r="L200" s="9"/>
      <c r="M200" s="9"/>
      <c r="N200" s="10"/>
      <c r="O200" s="8"/>
      <c r="P200" s="11"/>
      <c r="Q200" s="52"/>
      <c r="R200" s="8"/>
      <c r="S200" s="11"/>
      <c r="T200" s="11"/>
      <c r="U200" s="11"/>
      <c r="V200" s="11"/>
      <c r="W200" s="11"/>
      <c r="X200" s="11"/>
      <c r="Y200" s="12"/>
      <c r="Z200" s="117"/>
    </row>
    <row r="201" spans="1:27" ht="20.100000000000001" customHeight="1" x14ac:dyDescent="0.15">
      <c r="A201" s="95"/>
      <c r="B201" s="95"/>
      <c r="C201" s="112"/>
      <c r="D201" s="219" t="s">
        <v>93</v>
      </c>
      <c r="E201" s="218"/>
      <c r="F201" s="218"/>
      <c r="G201" s="218"/>
      <c r="H201" s="218"/>
      <c r="I201" s="220"/>
      <c r="J201" s="8"/>
      <c r="K201" s="9"/>
      <c r="L201" s="9"/>
      <c r="M201" s="9"/>
      <c r="N201" s="10"/>
      <c r="O201" s="8"/>
      <c r="P201" s="11"/>
      <c r="Q201" s="52"/>
      <c r="R201" s="8"/>
      <c r="S201" s="11"/>
      <c r="T201" s="11"/>
      <c r="U201" s="11"/>
      <c r="V201" s="11"/>
      <c r="W201" s="11"/>
      <c r="X201" s="11"/>
      <c r="Y201" s="12"/>
      <c r="Z201" s="117"/>
    </row>
    <row r="202" spans="1:27" ht="20.100000000000001" customHeight="1" thickBot="1" x14ac:dyDescent="0.2">
      <c r="A202" s="95"/>
      <c r="B202" s="95"/>
      <c r="C202" s="112"/>
      <c r="D202" s="221" t="s">
        <v>18</v>
      </c>
      <c r="E202" s="222"/>
      <c r="F202" s="222"/>
      <c r="G202" s="222"/>
      <c r="H202" s="222"/>
      <c r="I202" s="222"/>
      <c r="J202" s="13"/>
      <c r="K202" s="54"/>
      <c r="L202" s="54"/>
      <c r="M202" s="54"/>
      <c r="N202" s="55"/>
      <c r="O202" s="13"/>
      <c r="P202" s="14"/>
      <c r="Q202" s="53"/>
      <c r="R202" s="13"/>
      <c r="S202" s="14"/>
      <c r="T202" s="14"/>
      <c r="U202" s="14"/>
      <c r="V202" s="14"/>
      <c r="W202" s="14"/>
      <c r="X202" s="14"/>
      <c r="Y202" s="15"/>
      <c r="Z202" s="117"/>
    </row>
    <row r="203" spans="1:27" ht="20.100000000000001" customHeight="1" thickTop="1" x14ac:dyDescent="0.15">
      <c r="A203" s="95"/>
      <c r="B203" s="95"/>
      <c r="C203" s="204"/>
      <c r="D203" s="223" t="s">
        <v>235</v>
      </c>
      <c r="E203" s="224"/>
      <c r="F203" s="224"/>
      <c r="G203" s="224"/>
      <c r="H203" s="224"/>
      <c r="I203" s="224"/>
      <c r="J203" s="225">
        <f>SUM(J197:N202)</f>
        <v>0</v>
      </c>
      <c r="K203" s="226"/>
      <c r="L203" s="226"/>
      <c r="M203" s="226"/>
      <c r="N203" s="227"/>
      <c r="O203" s="225">
        <f>SUM(O197:Q202)</f>
        <v>0</v>
      </c>
      <c r="P203" s="226"/>
      <c r="Q203" s="227"/>
      <c r="R203" s="225">
        <f>SUM(R197:Y202)</f>
        <v>0</v>
      </c>
      <c r="S203" s="226"/>
      <c r="T203" s="226"/>
      <c r="U203" s="226"/>
      <c r="V203" s="226"/>
      <c r="W203" s="226"/>
      <c r="X203" s="226"/>
      <c r="Y203" s="228"/>
      <c r="Z203" s="117"/>
    </row>
    <row r="204" spans="1:27" ht="20.100000000000001" customHeight="1" x14ac:dyDescent="0.15">
      <c r="A204" s="95"/>
      <c r="B204" s="95"/>
      <c r="C204" s="229"/>
      <c r="D204" s="230"/>
      <c r="E204" s="231"/>
      <c r="F204" s="230"/>
      <c r="G204" s="230"/>
      <c r="H204" s="230"/>
      <c r="I204" s="230"/>
      <c r="J204" s="230"/>
      <c r="K204" s="232"/>
      <c r="L204" s="233"/>
      <c r="M204" s="233"/>
      <c r="N204" s="233"/>
      <c r="O204" s="232"/>
      <c r="P204" s="233"/>
      <c r="Q204" s="233"/>
      <c r="R204" s="233"/>
      <c r="S204" s="232"/>
      <c r="T204" s="233"/>
      <c r="U204" s="233"/>
      <c r="V204" s="233"/>
      <c r="W204" s="233"/>
      <c r="X204" s="233"/>
      <c r="Y204" s="233"/>
      <c r="Z204" s="133"/>
      <c r="AA204" s="129"/>
    </row>
    <row r="205" spans="1:27" ht="20.100000000000001" customHeight="1" x14ac:dyDescent="0.15">
      <c r="A205" s="95"/>
      <c r="B205" s="95"/>
      <c r="C205" s="234"/>
      <c r="D205" s="235"/>
      <c r="E205" s="236"/>
      <c r="F205" s="235"/>
      <c r="G205" s="235"/>
      <c r="H205" s="235"/>
      <c r="I205" s="235"/>
      <c r="J205" s="235"/>
      <c r="K205" s="237"/>
      <c r="L205" s="168"/>
      <c r="M205" s="168"/>
      <c r="N205" s="168"/>
      <c r="O205" s="237"/>
      <c r="P205" s="168"/>
      <c r="Q205" s="168"/>
      <c r="R205" s="168"/>
      <c r="S205" s="237"/>
      <c r="T205" s="168"/>
      <c r="U205" s="168"/>
      <c r="V205" s="168"/>
      <c r="W205" s="168"/>
      <c r="X205" s="168"/>
      <c r="Y205" s="168"/>
      <c r="Z205" s="118"/>
    </row>
    <row r="206" spans="1:27" ht="20.100000000000001" customHeight="1" x14ac:dyDescent="0.15">
      <c r="A206" s="95"/>
      <c r="B206" s="95"/>
      <c r="C206" s="113"/>
      <c r="D206" s="235"/>
      <c r="E206" s="236"/>
      <c r="F206" s="230"/>
      <c r="G206" s="235"/>
      <c r="H206" s="235"/>
      <c r="I206" s="235"/>
      <c r="J206" s="235"/>
      <c r="K206" s="237"/>
      <c r="L206" s="168"/>
      <c r="M206" s="168"/>
      <c r="N206" s="168"/>
      <c r="O206" s="237"/>
      <c r="P206" s="168"/>
      <c r="Q206" s="168"/>
      <c r="R206" s="168"/>
      <c r="S206" s="237"/>
      <c r="T206" s="168"/>
      <c r="U206" s="168"/>
      <c r="V206" s="168"/>
      <c r="W206" s="168"/>
      <c r="X206" s="168"/>
      <c r="Y206" s="168"/>
      <c r="Z206" s="118"/>
    </row>
    <row r="207" spans="1:27" ht="20.100000000000001" customHeight="1" x14ac:dyDescent="0.15">
      <c r="A207" s="95"/>
      <c r="B207" s="95"/>
      <c r="C207" s="105" t="s">
        <v>61</v>
      </c>
      <c r="D207" s="106"/>
      <c r="E207" s="106"/>
      <c r="F207" s="106"/>
      <c r="G207" s="106"/>
      <c r="H207" s="107"/>
      <c r="I207" s="166"/>
      <c r="J207" s="167"/>
      <c r="K207" s="167"/>
      <c r="L207" s="167"/>
      <c r="M207" s="167"/>
      <c r="N207" s="167"/>
      <c r="O207" s="167"/>
      <c r="P207" s="167"/>
      <c r="Q207" s="167"/>
      <c r="R207" s="167"/>
      <c r="S207" s="167"/>
      <c r="T207" s="167"/>
      <c r="U207" s="167"/>
      <c r="V207" s="167"/>
      <c r="W207" s="167"/>
      <c r="X207" s="167"/>
      <c r="Y207" s="167"/>
      <c r="Z207" s="167"/>
    </row>
    <row r="208" spans="1:27" ht="20.100000000000001" customHeight="1" x14ac:dyDescent="0.15">
      <c r="A208" s="95"/>
      <c r="B208" s="95"/>
      <c r="C208" s="199"/>
      <c r="D208" s="200"/>
      <c r="E208" s="200"/>
      <c r="F208" s="200"/>
      <c r="G208" s="200"/>
      <c r="H208" s="200"/>
      <c r="AA208" s="129"/>
    </row>
    <row r="209" spans="1:27" ht="30" customHeight="1" x14ac:dyDescent="0.15">
      <c r="A209" s="95"/>
      <c r="B209" s="95"/>
      <c r="C209" s="108"/>
      <c r="D209" s="155" t="s">
        <v>145</v>
      </c>
      <c r="E209" s="155"/>
      <c r="F209" s="155"/>
      <c r="G209" s="155"/>
      <c r="H209" s="155"/>
      <c r="I209" s="155"/>
      <c r="J209" s="155"/>
      <c r="K209" s="155"/>
      <c r="L209" s="155"/>
      <c r="M209" s="155"/>
      <c r="N209" s="155"/>
      <c r="O209" s="155"/>
      <c r="P209" s="155"/>
      <c r="Q209" s="155"/>
      <c r="R209" s="155"/>
      <c r="S209" s="155"/>
      <c r="T209" s="155"/>
      <c r="U209" s="155"/>
      <c r="V209" s="155"/>
      <c r="W209" s="155"/>
      <c r="X209" s="155"/>
      <c r="Y209" s="155"/>
      <c r="Z209" s="117"/>
    </row>
    <row r="210" spans="1:27" ht="20.100000000000001" customHeight="1" x14ac:dyDescent="0.15">
      <c r="A210" s="95"/>
      <c r="B210" s="95"/>
      <c r="C210" s="199"/>
      <c r="D210" s="238" t="s">
        <v>79</v>
      </c>
      <c r="E210" s="239"/>
      <c r="F210" s="239"/>
      <c r="G210" s="239"/>
      <c r="H210" s="239"/>
      <c r="I210" s="239"/>
      <c r="J210" s="239"/>
      <c r="K210" s="239"/>
      <c r="L210" s="239"/>
      <c r="M210" s="240"/>
      <c r="N210" s="241" t="s">
        <v>3</v>
      </c>
      <c r="O210" s="242"/>
      <c r="AA210" s="129"/>
    </row>
    <row r="211" spans="1:27" ht="20.100000000000001" customHeight="1" x14ac:dyDescent="0.15">
      <c r="A211" s="95"/>
      <c r="B211" s="95"/>
      <c r="C211" s="199"/>
      <c r="D211" s="243" t="s">
        <v>98</v>
      </c>
      <c r="E211" s="244"/>
      <c r="F211" s="245"/>
      <c r="G211" s="246" t="s">
        <v>196</v>
      </c>
      <c r="H211" s="246"/>
      <c r="I211" s="246"/>
      <c r="J211" s="246"/>
      <c r="K211" s="246"/>
      <c r="L211" s="246"/>
      <c r="M211" s="246"/>
      <c r="N211" s="18"/>
      <c r="O211" s="19"/>
      <c r="AA211" s="129"/>
    </row>
    <row r="212" spans="1:27" ht="20.100000000000001" customHeight="1" x14ac:dyDescent="0.15">
      <c r="A212" s="95"/>
      <c r="B212" s="95"/>
      <c r="C212" s="199"/>
      <c r="D212" s="247"/>
      <c r="E212" s="248"/>
      <c r="F212" s="249"/>
      <c r="G212" s="250" t="s">
        <v>197</v>
      </c>
      <c r="H212" s="251"/>
      <c r="I212" s="251"/>
      <c r="J212" s="251"/>
      <c r="K212" s="251"/>
      <c r="L212" s="251"/>
      <c r="M212" s="251"/>
      <c r="N212" s="16"/>
      <c r="O212" s="17"/>
      <c r="AA212" s="129"/>
    </row>
    <row r="213" spans="1:27" ht="20.100000000000001" customHeight="1" x14ac:dyDescent="0.15">
      <c r="A213" s="95"/>
      <c r="B213" s="95"/>
      <c r="C213" s="199"/>
      <c r="D213" s="247"/>
      <c r="E213" s="248"/>
      <c r="F213" s="249"/>
      <c r="G213" s="250" t="s">
        <v>198</v>
      </c>
      <c r="H213" s="251"/>
      <c r="I213" s="251"/>
      <c r="J213" s="251"/>
      <c r="K213" s="251"/>
      <c r="L213" s="251"/>
      <c r="M213" s="251"/>
      <c r="N213" s="16"/>
      <c r="O213" s="17"/>
      <c r="S213" s="252"/>
      <c r="AA213" s="129"/>
    </row>
    <row r="214" spans="1:27" ht="20.100000000000001" customHeight="1" x14ac:dyDescent="0.15">
      <c r="A214" s="95"/>
      <c r="B214" s="95"/>
      <c r="C214" s="199"/>
      <c r="D214" s="247"/>
      <c r="E214" s="248"/>
      <c r="F214" s="249"/>
      <c r="G214" s="250" t="s">
        <v>199</v>
      </c>
      <c r="H214" s="251"/>
      <c r="I214" s="251"/>
      <c r="J214" s="251"/>
      <c r="K214" s="251"/>
      <c r="L214" s="251"/>
      <c r="M214" s="251"/>
      <c r="N214" s="16"/>
      <c r="O214" s="17"/>
      <c r="AA214" s="129"/>
    </row>
    <row r="215" spans="1:27" ht="20.100000000000001" customHeight="1" x14ac:dyDescent="0.15">
      <c r="A215" s="95"/>
      <c r="B215" s="95"/>
      <c r="C215" s="199"/>
      <c r="D215" s="247"/>
      <c r="E215" s="248"/>
      <c r="F215" s="249"/>
      <c r="G215" s="250" t="s">
        <v>200</v>
      </c>
      <c r="H215" s="251"/>
      <c r="I215" s="251"/>
      <c r="J215" s="251"/>
      <c r="K215" s="251"/>
      <c r="L215" s="251"/>
      <c r="M215" s="251"/>
      <c r="N215" s="16"/>
      <c r="O215" s="17"/>
      <c r="AA215" s="129"/>
    </row>
    <row r="216" spans="1:27" ht="20.100000000000001" customHeight="1" x14ac:dyDescent="0.15">
      <c r="A216" s="95"/>
      <c r="B216" s="95"/>
      <c r="C216" s="199"/>
      <c r="D216" s="247"/>
      <c r="E216" s="248"/>
      <c r="F216" s="249"/>
      <c r="G216" s="250" t="s">
        <v>201</v>
      </c>
      <c r="H216" s="251"/>
      <c r="I216" s="251"/>
      <c r="J216" s="251"/>
      <c r="K216" s="251"/>
      <c r="L216" s="251"/>
      <c r="M216" s="251"/>
      <c r="N216" s="16"/>
      <c r="O216" s="17"/>
      <c r="AA216" s="129"/>
    </row>
    <row r="217" spans="1:27" ht="20.100000000000001" customHeight="1" x14ac:dyDescent="0.15">
      <c r="A217" s="95"/>
      <c r="B217" s="95"/>
      <c r="C217" s="199"/>
      <c r="D217" s="247"/>
      <c r="E217" s="248"/>
      <c r="F217" s="249"/>
      <c r="G217" s="250" t="s">
        <v>202</v>
      </c>
      <c r="H217" s="251"/>
      <c r="I217" s="251"/>
      <c r="J217" s="251"/>
      <c r="K217" s="251"/>
      <c r="L217" s="251"/>
      <c r="M217" s="251"/>
      <c r="N217" s="16"/>
      <c r="O217" s="17"/>
      <c r="AA217" s="129"/>
    </row>
    <row r="218" spans="1:27" ht="20.100000000000001" customHeight="1" x14ac:dyDescent="0.15">
      <c r="A218" s="95"/>
      <c r="B218" s="95"/>
      <c r="C218" s="199"/>
      <c r="D218" s="247"/>
      <c r="E218" s="248"/>
      <c r="F218" s="249"/>
      <c r="G218" s="250" t="s">
        <v>203</v>
      </c>
      <c r="H218" s="251"/>
      <c r="I218" s="251"/>
      <c r="J218" s="251"/>
      <c r="K218" s="251"/>
      <c r="L218" s="251"/>
      <c r="M218" s="251"/>
      <c r="N218" s="16"/>
      <c r="O218" s="17"/>
      <c r="AA218" s="129"/>
    </row>
    <row r="219" spans="1:27" ht="20.100000000000001" customHeight="1" x14ac:dyDescent="0.15">
      <c r="A219" s="95"/>
      <c r="B219" s="95"/>
      <c r="C219" s="199"/>
      <c r="D219" s="247"/>
      <c r="E219" s="248"/>
      <c r="F219" s="249"/>
      <c r="G219" s="250" t="s">
        <v>204</v>
      </c>
      <c r="H219" s="251"/>
      <c r="I219" s="251"/>
      <c r="J219" s="251"/>
      <c r="K219" s="251"/>
      <c r="L219" s="251"/>
      <c r="M219" s="251"/>
      <c r="N219" s="16"/>
      <c r="O219" s="17"/>
      <c r="AA219" s="129"/>
    </row>
    <row r="220" spans="1:27" ht="20.100000000000001" customHeight="1" x14ac:dyDescent="0.15">
      <c r="A220" s="95"/>
      <c r="B220" s="95"/>
      <c r="C220" s="199"/>
      <c r="D220" s="247"/>
      <c r="E220" s="248"/>
      <c r="F220" s="249"/>
      <c r="G220" s="250" t="s">
        <v>205</v>
      </c>
      <c r="H220" s="251"/>
      <c r="I220" s="251"/>
      <c r="J220" s="251"/>
      <c r="K220" s="251"/>
      <c r="L220" s="251"/>
      <c r="M220" s="251"/>
      <c r="N220" s="16"/>
      <c r="O220" s="17"/>
      <c r="AA220" s="129"/>
    </row>
    <row r="221" spans="1:27" ht="20.100000000000001" customHeight="1" x14ac:dyDescent="0.15">
      <c r="A221" s="95"/>
      <c r="B221" s="95"/>
      <c r="C221" s="199"/>
      <c r="D221" s="247"/>
      <c r="E221" s="248"/>
      <c r="F221" s="249"/>
      <c r="G221" s="250" t="s">
        <v>206</v>
      </c>
      <c r="H221" s="251"/>
      <c r="I221" s="251"/>
      <c r="J221" s="251"/>
      <c r="K221" s="251"/>
      <c r="L221" s="251"/>
      <c r="M221" s="251"/>
      <c r="N221" s="16"/>
      <c r="O221" s="17"/>
      <c r="AA221" s="129"/>
    </row>
    <row r="222" spans="1:27" ht="20.100000000000001" customHeight="1" x14ac:dyDescent="0.15">
      <c r="A222" s="95"/>
      <c r="B222" s="95"/>
      <c r="C222" s="199"/>
      <c r="D222" s="247"/>
      <c r="E222" s="248"/>
      <c r="F222" s="249"/>
      <c r="G222" s="253" t="s">
        <v>207</v>
      </c>
      <c r="H222" s="254"/>
      <c r="I222" s="254"/>
      <c r="J222" s="254"/>
      <c r="K222" s="254"/>
      <c r="L222" s="254"/>
      <c r="M222" s="254"/>
      <c r="N222" s="26"/>
      <c r="O222" s="27"/>
      <c r="AA222" s="129"/>
    </row>
    <row r="223" spans="1:27" ht="20.100000000000001" customHeight="1" x14ac:dyDescent="0.15">
      <c r="A223" s="95"/>
      <c r="B223" s="95"/>
      <c r="C223" s="199"/>
      <c r="D223" s="243" t="s">
        <v>210</v>
      </c>
      <c r="E223" s="244"/>
      <c r="F223" s="245"/>
      <c r="G223" s="255" t="s">
        <v>208</v>
      </c>
      <c r="H223" s="256"/>
      <c r="I223" s="256"/>
      <c r="J223" s="256"/>
      <c r="K223" s="256"/>
      <c r="L223" s="256"/>
      <c r="M223" s="256"/>
      <c r="N223" s="18"/>
      <c r="O223" s="19"/>
      <c r="AA223" s="129"/>
    </row>
    <row r="224" spans="1:27" ht="20.100000000000001" customHeight="1" x14ac:dyDescent="0.15">
      <c r="A224" s="95"/>
      <c r="B224" s="95"/>
      <c r="C224" s="199"/>
      <c r="D224" s="247"/>
      <c r="E224" s="248"/>
      <c r="F224" s="249"/>
      <c r="G224" s="250" t="s">
        <v>209</v>
      </c>
      <c r="H224" s="251"/>
      <c r="I224" s="251"/>
      <c r="J224" s="251"/>
      <c r="K224" s="251"/>
      <c r="L224" s="251"/>
      <c r="M224" s="251"/>
      <c r="N224" s="16"/>
      <c r="O224" s="17"/>
      <c r="AA224" s="129"/>
    </row>
    <row r="225" spans="1:27" ht="20.100000000000001" customHeight="1" x14ac:dyDescent="0.15">
      <c r="A225" s="95"/>
      <c r="B225" s="95"/>
      <c r="C225" s="199"/>
      <c r="D225" s="247"/>
      <c r="E225" s="248"/>
      <c r="F225" s="249"/>
      <c r="G225" s="253" t="s">
        <v>99</v>
      </c>
      <c r="H225" s="254"/>
      <c r="I225" s="254"/>
      <c r="J225" s="254"/>
      <c r="K225" s="254"/>
      <c r="L225" s="254"/>
      <c r="M225" s="254"/>
      <c r="N225" s="26"/>
      <c r="O225" s="27"/>
      <c r="AA225" s="129"/>
    </row>
    <row r="226" spans="1:27" ht="20.100000000000001" customHeight="1" x14ac:dyDescent="0.15">
      <c r="A226" s="95"/>
      <c r="B226" s="95"/>
      <c r="C226" s="199"/>
      <c r="D226" s="257" t="s">
        <v>100</v>
      </c>
      <c r="E226" s="258"/>
      <c r="F226" s="258"/>
      <c r="G226" s="259" t="s">
        <v>101</v>
      </c>
      <c r="H226" s="259"/>
      <c r="I226" s="259"/>
      <c r="J226" s="259"/>
      <c r="K226" s="259"/>
      <c r="L226" s="259"/>
      <c r="M226" s="259"/>
      <c r="N226" s="18"/>
      <c r="O226" s="19"/>
      <c r="AA226" s="129"/>
    </row>
    <row r="227" spans="1:27" ht="20.100000000000001" customHeight="1" x14ac:dyDescent="0.15">
      <c r="A227" s="95"/>
      <c r="B227" s="95"/>
      <c r="C227" s="199"/>
      <c r="D227" s="260"/>
      <c r="E227" s="250"/>
      <c r="F227" s="250"/>
      <c r="G227" s="261" t="s">
        <v>102</v>
      </c>
      <c r="H227" s="261"/>
      <c r="I227" s="261"/>
      <c r="J227" s="261"/>
      <c r="K227" s="261"/>
      <c r="L227" s="261"/>
      <c r="M227" s="261"/>
      <c r="N227" s="16"/>
      <c r="O227" s="17"/>
      <c r="AA227" s="129"/>
    </row>
    <row r="228" spans="1:27" ht="20.100000000000001" customHeight="1" x14ac:dyDescent="0.15">
      <c r="A228" s="95"/>
      <c r="B228" s="95"/>
      <c r="C228" s="199"/>
      <c r="D228" s="260"/>
      <c r="E228" s="250"/>
      <c r="F228" s="250"/>
      <c r="G228" s="250" t="s">
        <v>103</v>
      </c>
      <c r="H228" s="251"/>
      <c r="I228" s="251"/>
      <c r="J228" s="251"/>
      <c r="K228" s="251"/>
      <c r="L228" s="251"/>
      <c r="M228" s="251"/>
      <c r="N228" s="16"/>
      <c r="O228" s="17"/>
      <c r="AA228" s="129"/>
    </row>
    <row r="229" spans="1:27" ht="20.100000000000001" customHeight="1" x14ac:dyDescent="0.15">
      <c r="A229" s="95"/>
      <c r="B229" s="95"/>
      <c r="C229" s="199"/>
      <c r="D229" s="260"/>
      <c r="E229" s="250"/>
      <c r="F229" s="250"/>
      <c r="G229" s="250" t="s">
        <v>104</v>
      </c>
      <c r="H229" s="251"/>
      <c r="I229" s="251"/>
      <c r="J229" s="251"/>
      <c r="K229" s="251"/>
      <c r="L229" s="251"/>
      <c r="M229" s="251"/>
      <c r="N229" s="16"/>
      <c r="O229" s="17"/>
      <c r="AA229" s="129"/>
    </row>
    <row r="230" spans="1:27" ht="20.100000000000001" customHeight="1" x14ac:dyDescent="0.15">
      <c r="A230" s="95"/>
      <c r="B230" s="95"/>
      <c r="C230" s="199"/>
      <c r="D230" s="260"/>
      <c r="E230" s="250"/>
      <c r="F230" s="250"/>
      <c r="G230" s="250" t="s">
        <v>105</v>
      </c>
      <c r="H230" s="251"/>
      <c r="I230" s="251"/>
      <c r="J230" s="251"/>
      <c r="K230" s="251"/>
      <c r="L230" s="251"/>
      <c r="M230" s="251"/>
      <c r="N230" s="16"/>
      <c r="O230" s="17"/>
      <c r="AA230" s="129"/>
    </row>
    <row r="231" spans="1:27" ht="20.100000000000001" customHeight="1" x14ac:dyDescent="0.15">
      <c r="A231" s="95"/>
      <c r="B231" s="95"/>
      <c r="C231" s="199"/>
      <c r="D231" s="260"/>
      <c r="E231" s="250"/>
      <c r="F231" s="250"/>
      <c r="G231" s="250" t="s">
        <v>106</v>
      </c>
      <c r="H231" s="251"/>
      <c r="I231" s="251"/>
      <c r="J231" s="251"/>
      <c r="K231" s="251"/>
      <c r="L231" s="251"/>
      <c r="M231" s="251"/>
      <c r="N231" s="16"/>
      <c r="O231" s="17"/>
      <c r="AA231" s="129"/>
    </row>
    <row r="232" spans="1:27" ht="20.100000000000001" customHeight="1" x14ac:dyDescent="0.15">
      <c r="A232" s="95"/>
      <c r="B232" s="95"/>
      <c r="C232" s="199"/>
      <c r="D232" s="260"/>
      <c r="E232" s="250"/>
      <c r="F232" s="250"/>
      <c r="G232" s="250" t="s">
        <v>107</v>
      </c>
      <c r="H232" s="251"/>
      <c r="I232" s="251"/>
      <c r="J232" s="251"/>
      <c r="K232" s="251"/>
      <c r="L232" s="251"/>
      <c r="M232" s="251"/>
      <c r="N232" s="16"/>
      <c r="O232" s="17"/>
      <c r="AA232" s="129"/>
    </row>
    <row r="233" spans="1:27" ht="20.100000000000001" customHeight="1" x14ac:dyDescent="0.15">
      <c r="A233" s="95"/>
      <c r="B233" s="95"/>
      <c r="C233" s="199"/>
      <c r="D233" s="260"/>
      <c r="E233" s="250"/>
      <c r="F233" s="250"/>
      <c r="G233" s="250" t="s">
        <v>108</v>
      </c>
      <c r="H233" s="251"/>
      <c r="I233" s="251"/>
      <c r="J233" s="251"/>
      <c r="K233" s="251"/>
      <c r="L233" s="251"/>
      <c r="M233" s="251"/>
      <c r="N233" s="16"/>
      <c r="O233" s="17"/>
      <c r="AA233" s="129"/>
    </row>
    <row r="234" spans="1:27" ht="20.100000000000001" customHeight="1" x14ac:dyDescent="0.15">
      <c r="A234" s="95"/>
      <c r="B234" s="95"/>
      <c r="C234" s="199"/>
      <c r="D234" s="260"/>
      <c r="E234" s="250"/>
      <c r="F234" s="250"/>
      <c r="G234" s="250" t="s">
        <v>109</v>
      </c>
      <c r="H234" s="250"/>
      <c r="I234" s="261" t="s">
        <v>110</v>
      </c>
      <c r="J234" s="261"/>
      <c r="K234" s="261"/>
      <c r="L234" s="261"/>
      <c r="M234" s="261"/>
      <c r="N234" s="16"/>
      <c r="O234" s="17"/>
      <c r="AA234" s="129"/>
    </row>
    <row r="235" spans="1:27" ht="20.100000000000001" customHeight="1" x14ac:dyDescent="0.15">
      <c r="A235" s="95"/>
      <c r="B235" s="95"/>
      <c r="C235" s="199"/>
      <c r="D235" s="260"/>
      <c r="E235" s="250"/>
      <c r="F235" s="250"/>
      <c r="G235" s="250"/>
      <c r="H235" s="250"/>
      <c r="I235" s="261" t="s">
        <v>111</v>
      </c>
      <c r="J235" s="261"/>
      <c r="K235" s="261"/>
      <c r="L235" s="261"/>
      <c r="M235" s="261"/>
      <c r="N235" s="16"/>
      <c r="O235" s="17"/>
      <c r="AA235" s="129"/>
    </row>
    <row r="236" spans="1:27" ht="20.100000000000001" customHeight="1" x14ac:dyDescent="0.15">
      <c r="A236" s="95"/>
      <c r="B236" s="95"/>
      <c r="C236" s="199"/>
      <c r="D236" s="260"/>
      <c r="E236" s="250"/>
      <c r="F236" s="250"/>
      <c r="G236" s="250"/>
      <c r="H236" s="250"/>
      <c r="I236" s="261" t="s">
        <v>112</v>
      </c>
      <c r="J236" s="261"/>
      <c r="K236" s="261"/>
      <c r="L236" s="261"/>
      <c r="M236" s="261"/>
      <c r="N236" s="16"/>
      <c r="O236" s="17"/>
      <c r="AA236" s="129"/>
    </row>
    <row r="237" spans="1:27" ht="20.100000000000001" customHeight="1" x14ac:dyDescent="0.15">
      <c r="A237" s="95"/>
      <c r="B237" s="95"/>
      <c r="C237" s="199"/>
      <c r="D237" s="260"/>
      <c r="E237" s="250"/>
      <c r="F237" s="250"/>
      <c r="G237" s="250"/>
      <c r="H237" s="250"/>
      <c r="I237" s="261" t="s">
        <v>113</v>
      </c>
      <c r="J237" s="261"/>
      <c r="K237" s="261"/>
      <c r="L237" s="261"/>
      <c r="M237" s="261"/>
      <c r="N237" s="16"/>
      <c r="O237" s="17"/>
      <c r="AA237" s="129"/>
    </row>
    <row r="238" spans="1:27" ht="20.100000000000001" customHeight="1" x14ac:dyDescent="0.15">
      <c r="A238" s="95"/>
      <c r="B238" s="95"/>
      <c r="C238" s="199"/>
      <c r="D238" s="260"/>
      <c r="E238" s="250"/>
      <c r="F238" s="250"/>
      <c r="G238" s="250"/>
      <c r="H238" s="250"/>
      <c r="I238" s="261" t="s">
        <v>114</v>
      </c>
      <c r="J238" s="261"/>
      <c r="K238" s="261"/>
      <c r="L238" s="261"/>
      <c r="M238" s="261"/>
      <c r="N238" s="16"/>
      <c r="O238" s="17"/>
      <c r="AA238" s="129"/>
    </row>
    <row r="239" spans="1:27" ht="20.100000000000001" customHeight="1" x14ac:dyDescent="0.15">
      <c r="A239" s="95"/>
      <c r="B239" s="95"/>
      <c r="C239" s="199"/>
      <c r="D239" s="260"/>
      <c r="E239" s="250"/>
      <c r="F239" s="250"/>
      <c r="G239" s="250"/>
      <c r="H239" s="250"/>
      <c r="I239" s="261" t="s">
        <v>115</v>
      </c>
      <c r="J239" s="261"/>
      <c r="K239" s="261"/>
      <c r="L239" s="261"/>
      <c r="M239" s="261"/>
      <c r="N239" s="16"/>
      <c r="O239" s="17"/>
      <c r="AA239" s="129"/>
    </row>
    <row r="240" spans="1:27" ht="20.100000000000001" customHeight="1" x14ac:dyDescent="0.15">
      <c r="A240" s="95"/>
      <c r="B240" s="95"/>
      <c r="C240" s="199"/>
      <c r="D240" s="260"/>
      <c r="E240" s="250"/>
      <c r="F240" s="250"/>
      <c r="G240" s="250"/>
      <c r="H240" s="250"/>
      <c r="I240" s="261" t="s">
        <v>116</v>
      </c>
      <c r="J240" s="261"/>
      <c r="K240" s="261"/>
      <c r="L240" s="261"/>
      <c r="M240" s="261"/>
      <c r="N240" s="16"/>
      <c r="O240" s="17"/>
      <c r="AA240" s="129"/>
    </row>
    <row r="241" spans="1:27" ht="20.100000000000001" customHeight="1" x14ac:dyDescent="0.15">
      <c r="A241" s="95"/>
      <c r="B241" s="95"/>
      <c r="C241" s="199"/>
      <c r="D241" s="260"/>
      <c r="E241" s="250"/>
      <c r="F241" s="250"/>
      <c r="G241" s="250"/>
      <c r="H241" s="250"/>
      <c r="I241" s="261" t="s">
        <v>117</v>
      </c>
      <c r="J241" s="261"/>
      <c r="K241" s="261"/>
      <c r="L241" s="261"/>
      <c r="M241" s="261"/>
      <c r="N241" s="16"/>
      <c r="O241" s="17"/>
      <c r="AA241" s="129"/>
    </row>
    <row r="242" spans="1:27" ht="20.100000000000001" customHeight="1" x14ac:dyDescent="0.15">
      <c r="A242" s="95"/>
      <c r="B242" s="95"/>
      <c r="C242" s="199"/>
      <c r="D242" s="260"/>
      <c r="E242" s="250"/>
      <c r="F242" s="250"/>
      <c r="G242" s="250"/>
      <c r="H242" s="250"/>
      <c r="I242" s="261" t="s">
        <v>118</v>
      </c>
      <c r="J242" s="261"/>
      <c r="K242" s="261"/>
      <c r="L242" s="261"/>
      <c r="M242" s="261"/>
      <c r="N242" s="16"/>
      <c r="O242" s="17"/>
      <c r="AA242" s="129"/>
    </row>
    <row r="243" spans="1:27" ht="20.100000000000001" customHeight="1" x14ac:dyDescent="0.15">
      <c r="A243" s="95"/>
      <c r="B243" s="95"/>
      <c r="C243" s="199"/>
      <c r="D243" s="260"/>
      <c r="E243" s="250"/>
      <c r="F243" s="250"/>
      <c r="G243" s="250"/>
      <c r="H243" s="250"/>
      <c r="I243" s="261" t="s">
        <v>119</v>
      </c>
      <c r="J243" s="261"/>
      <c r="K243" s="261"/>
      <c r="L243" s="261"/>
      <c r="M243" s="261"/>
      <c r="N243" s="16"/>
      <c r="O243" s="17"/>
      <c r="AA243" s="129"/>
    </row>
    <row r="244" spans="1:27" ht="20.100000000000001" customHeight="1" x14ac:dyDescent="0.15">
      <c r="A244" s="95"/>
      <c r="B244" s="95"/>
      <c r="C244" s="199"/>
      <c r="D244" s="260"/>
      <c r="E244" s="250"/>
      <c r="F244" s="250"/>
      <c r="G244" s="250"/>
      <c r="H244" s="250"/>
      <c r="I244" s="261" t="s">
        <v>120</v>
      </c>
      <c r="J244" s="261"/>
      <c r="K244" s="261"/>
      <c r="L244" s="261"/>
      <c r="M244" s="261"/>
      <c r="N244" s="16"/>
      <c r="O244" s="17"/>
      <c r="AA244" s="129"/>
    </row>
    <row r="245" spans="1:27" ht="20.100000000000001" customHeight="1" x14ac:dyDescent="0.15">
      <c r="A245" s="95"/>
      <c r="B245" s="95"/>
      <c r="C245" s="199"/>
      <c r="D245" s="260"/>
      <c r="E245" s="250"/>
      <c r="F245" s="250"/>
      <c r="G245" s="261" t="s">
        <v>124</v>
      </c>
      <c r="H245" s="261"/>
      <c r="I245" s="261" t="s">
        <v>121</v>
      </c>
      <c r="J245" s="261"/>
      <c r="K245" s="261"/>
      <c r="L245" s="261"/>
      <c r="M245" s="261"/>
      <c r="N245" s="16"/>
      <c r="O245" s="17"/>
      <c r="AA245" s="129"/>
    </row>
    <row r="246" spans="1:27" ht="20.100000000000001" customHeight="1" x14ac:dyDescent="0.15">
      <c r="A246" s="95"/>
      <c r="B246" s="95"/>
      <c r="C246" s="199"/>
      <c r="D246" s="260"/>
      <c r="E246" s="250"/>
      <c r="F246" s="250"/>
      <c r="G246" s="261"/>
      <c r="H246" s="261"/>
      <c r="I246" s="261" t="s">
        <v>122</v>
      </c>
      <c r="J246" s="261"/>
      <c r="K246" s="261"/>
      <c r="L246" s="261"/>
      <c r="M246" s="261"/>
      <c r="N246" s="16"/>
      <c r="O246" s="17"/>
      <c r="AA246" s="129"/>
    </row>
    <row r="247" spans="1:27" ht="20.100000000000001" customHeight="1" x14ac:dyDescent="0.15">
      <c r="A247" s="95"/>
      <c r="B247" s="95"/>
      <c r="C247" s="199"/>
      <c r="D247" s="260"/>
      <c r="E247" s="250"/>
      <c r="F247" s="250"/>
      <c r="G247" s="261"/>
      <c r="H247" s="261"/>
      <c r="I247" s="262" t="s">
        <v>123</v>
      </c>
      <c r="J247" s="263"/>
      <c r="K247" s="263"/>
      <c r="L247" s="263"/>
      <c r="M247" s="264"/>
      <c r="N247" s="16"/>
      <c r="O247" s="17"/>
      <c r="AA247" s="129"/>
    </row>
    <row r="248" spans="1:27" ht="20.100000000000001" customHeight="1" x14ac:dyDescent="0.15">
      <c r="A248" s="95"/>
      <c r="B248" s="95"/>
      <c r="C248" s="199"/>
      <c r="D248" s="260"/>
      <c r="E248" s="250"/>
      <c r="F248" s="250"/>
      <c r="G248" s="250" t="s">
        <v>125</v>
      </c>
      <c r="H248" s="251"/>
      <c r="I248" s="251"/>
      <c r="J248" s="251"/>
      <c r="K248" s="251"/>
      <c r="L248" s="251"/>
      <c r="M248" s="251"/>
      <c r="N248" s="16"/>
      <c r="O248" s="17"/>
      <c r="AA248" s="129"/>
    </row>
    <row r="249" spans="1:27" ht="20.100000000000001" customHeight="1" x14ac:dyDescent="0.15">
      <c r="A249" s="95"/>
      <c r="B249" s="95"/>
      <c r="C249" s="199"/>
      <c r="D249" s="260"/>
      <c r="E249" s="250"/>
      <c r="F249" s="250"/>
      <c r="G249" s="250" t="s">
        <v>126</v>
      </c>
      <c r="H249" s="251"/>
      <c r="I249" s="251"/>
      <c r="J249" s="251"/>
      <c r="K249" s="251"/>
      <c r="L249" s="251"/>
      <c r="M249" s="251"/>
      <c r="N249" s="16"/>
      <c r="O249" s="17"/>
      <c r="AA249" s="129"/>
    </row>
    <row r="250" spans="1:27" ht="20.100000000000001" customHeight="1" x14ac:dyDescent="0.15">
      <c r="A250" s="95"/>
      <c r="B250" s="95"/>
      <c r="C250" s="199"/>
      <c r="D250" s="260"/>
      <c r="E250" s="250"/>
      <c r="F250" s="250"/>
      <c r="G250" s="250" t="s">
        <v>127</v>
      </c>
      <c r="H250" s="251"/>
      <c r="I250" s="251"/>
      <c r="J250" s="251"/>
      <c r="K250" s="251"/>
      <c r="L250" s="251"/>
      <c r="M250" s="251"/>
      <c r="N250" s="16"/>
      <c r="O250" s="17"/>
      <c r="AA250" s="129"/>
    </row>
    <row r="251" spans="1:27" ht="20.100000000000001" customHeight="1" x14ac:dyDescent="0.15">
      <c r="A251" s="95"/>
      <c r="B251" s="95"/>
      <c r="C251" s="199"/>
      <c r="D251" s="260"/>
      <c r="E251" s="250"/>
      <c r="F251" s="250"/>
      <c r="G251" s="250" t="s">
        <v>128</v>
      </c>
      <c r="H251" s="251"/>
      <c r="I251" s="251"/>
      <c r="J251" s="251"/>
      <c r="K251" s="251"/>
      <c r="L251" s="251"/>
      <c r="M251" s="251"/>
      <c r="N251" s="16"/>
      <c r="O251" s="17"/>
      <c r="AA251" s="129"/>
    </row>
    <row r="252" spans="1:27" ht="20.100000000000001" customHeight="1" x14ac:dyDescent="0.15">
      <c r="A252" s="95"/>
      <c r="B252" s="95"/>
      <c r="C252" s="199"/>
      <c r="D252" s="260"/>
      <c r="E252" s="250"/>
      <c r="F252" s="250"/>
      <c r="G252" s="250" t="s">
        <v>129</v>
      </c>
      <c r="H252" s="251"/>
      <c r="I252" s="251"/>
      <c r="J252" s="251"/>
      <c r="K252" s="251"/>
      <c r="L252" s="251"/>
      <c r="M252" s="251"/>
      <c r="N252" s="16"/>
      <c r="O252" s="17"/>
      <c r="AA252" s="129"/>
    </row>
    <row r="253" spans="1:27" ht="20.100000000000001" customHeight="1" x14ac:dyDescent="0.15">
      <c r="A253" s="95"/>
      <c r="B253" s="95"/>
      <c r="C253" s="199"/>
      <c r="D253" s="260"/>
      <c r="E253" s="250"/>
      <c r="F253" s="250"/>
      <c r="G253" s="250" t="s">
        <v>130</v>
      </c>
      <c r="H253" s="251"/>
      <c r="I253" s="251"/>
      <c r="J253" s="251"/>
      <c r="K253" s="251"/>
      <c r="L253" s="251"/>
      <c r="M253" s="251"/>
      <c r="N253" s="16"/>
      <c r="O253" s="17"/>
      <c r="AA253" s="129"/>
    </row>
    <row r="254" spans="1:27" ht="20.100000000000001" customHeight="1" x14ac:dyDescent="0.15">
      <c r="A254" s="95"/>
      <c r="B254" s="95"/>
      <c r="C254" s="199"/>
      <c r="D254" s="260"/>
      <c r="E254" s="250"/>
      <c r="F254" s="250"/>
      <c r="G254" s="250" t="s">
        <v>131</v>
      </c>
      <c r="H254" s="251"/>
      <c r="I254" s="251"/>
      <c r="J254" s="251"/>
      <c r="K254" s="251"/>
      <c r="L254" s="251"/>
      <c r="M254" s="251"/>
      <c r="N254" s="16"/>
      <c r="O254" s="17"/>
      <c r="AA254" s="129"/>
    </row>
    <row r="255" spans="1:27" ht="20.100000000000001" customHeight="1" x14ac:dyDescent="0.15">
      <c r="A255" s="95"/>
      <c r="B255" s="95"/>
      <c r="C255" s="199"/>
      <c r="D255" s="260"/>
      <c r="E255" s="250"/>
      <c r="F255" s="250"/>
      <c r="G255" s="250" t="s">
        <v>132</v>
      </c>
      <c r="H255" s="251"/>
      <c r="I255" s="251"/>
      <c r="J255" s="251"/>
      <c r="K255" s="251"/>
      <c r="L255" s="251"/>
      <c r="M255" s="251"/>
      <c r="N255" s="16"/>
      <c r="O255" s="17"/>
      <c r="AA255" s="129"/>
    </row>
    <row r="256" spans="1:27" ht="20.100000000000001" customHeight="1" x14ac:dyDescent="0.15">
      <c r="A256" s="95"/>
      <c r="B256" s="95"/>
      <c r="C256" s="199"/>
      <c r="D256" s="260"/>
      <c r="E256" s="250"/>
      <c r="F256" s="250"/>
      <c r="G256" s="250" t="s">
        <v>133</v>
      </c>
      <c r="H256" s="251"/>
      <c r="I256" s="251"/>
      <c r="J256" s="251"/>
      <c r="K256" s="251"/>
      <c r="L256" s="251"/>
      <c r="M256" s="251"/>
      <c r="N256" s="16"/>
      <c r="O256" s="17"/>
      <c r="AA256" s="129"/>
    </row>
    <row r="257" spans="1:27" ht="20.100000000000001" customHeight="1" x14ac:dyDescent="0.15">
      <c r="A257" s="95"/>
      <c r="B257" s="95"/>
      <c r="C257" s="199"/>
      <c r="D257" s="260"/>
      <c r="E257" s="250"/>
      <c r="F257" s="250"/>
      <c r="G257" s="250" t="s">
        <v>134</v>
      </c>
      <c r="H257" s="251"/>
      <c r="I257" s="251"/>
      <c r="J257" s="251"/>
      <c r="K257" s="251"/>
      <c r="L257" s="251"/>
      <c r="M257" s="251"/>
      <c r="N257" s="16"/>
      <c r="O257" s="17"/>
      <c r="AA257" s="129"/>
    </row>
    <row r="258" spans="1:27" ht="20.100000000000001" customHeight="1" x14ac:dyDescent="0.15">
      <c r="A258" s="95"/>
      <c r="B258" s="95"/>
      <c r="C258" s="199"/>
      <c r="D258" s="265"/>
      <c r="E258" s="266"/>
      <c r="F258" s="266"/>
      <c r="G258" s="253" t="s">
        <v>135</v>
      </c>
      <c r="H258" s="254"/>
      <c r="I258" s="254"/>
      <c r="J258" s="254"/>
      <c r="K258" s="254"/>
      <c r="L258" s="254"/>
      <c r="M258" s="254"/>
      <c r="N258" s="26"/>
      <c r="O258" s="27"/>
      <c r="AA258" s="129"/>
    </row>
    <row r="259" spans="1:27" ht="20.100000000000001" customHeight="1" x14ac:dyDescent="0.15">
      <c r="A259" s="95"/>
      <c r="B259" s="95"/>
      <c r="C259" s="199"/>
      <c r="D259" s="243" t="s">
        <v>211</v>
      </c>
      <c r="E259" s="244"/>
      <c r="F259" s="245"/>
      <c r="G259" s="259" t="s">
        <v>136</v>
      </c>
      <c r="H259" s="259"/>
      <c r="I259" s="259"/>
      <c r="J259" s="259"/>
      <c r="K259" s="259"/>
      <c r="L259" s="259"/>
      <c r="M259" s="259"/>
      <c r="N259" s="18"/>
      <c r="O259" s="19"/>
      <c r="AA259" s="129"/>
    </row>
    <row r="260" spans="1:27" ht="20.100000000000001" customHeight="1" x14ac:dyDescent="0.15">
      <c r="A260" s="95"/>
      <c r="B260" s="95"/>
      <c r="C260" s="199"/>
      <c r="D260" s="247"/>
      <c r="E260" s="248"/>
      <c r="F260" s="249"/>
      <c r="G260" s="253" t="s">
        <v>137</v>
      </c>
      <c r="H260" s="254"/>
      <c r="I260" s="254"/>
      <c r="J260" s="254"/>
      <c r="K260" s="254"/>
      <c r="L260" s="254"/>
      <c r="M260" s="254"/>
      <c r="N260" s="26"/>
      <c r="O260" s="27"/>
      <c r="AA260" s="129"/>
    </row>
    <row r="261" spans="1:27" ht="20.100000000000001" customHeight="1" x14ac:dyDescent="0.15">
      <c r="A261" s="95"/>
      <c r="B261" s="95"/>
      <c r="C261" s="199"/>
      <c r="D261" s="243" t="s">
        <v>138</v>
      </c>
      <c r="E261" s="244"/>
      <c r="F261" s="245"/>
      <c r="G261" s="255" t="s">
        <v>139</v>
      </c>
      <c r="H261" s="256"/>
      <c r="I261" s="256"/>
      <c r="J261" s="256"/>
      <c r="K261" s="256"/>
      <c r="L261" s="256"/>
      <c r="M261" s="256"/>
      <c r="N261" s="18"/>
      <c r="O261" s="19"/>
      <c r="AA261" s="129"/>
    </row>
    <row r="262" spans="1:27" ht="20.100000000000001" customHeight="1" x14ac:dyDescent="0.15">
      <c r="A262" s="95"/>
      <c r="B262" s="95"/>
      <c r="C262" s="199"/>
      <c r="D262" s="247"/>
      <c r="E262" s="248"/>
      <c r="F262" s="249"/>
      <c r="G262" s="250" t="s">
        <v>140</v>
      </c>
      <c r="H262" s="251"/>
      <c r="I262" s="251"/>
      <c r="J262" s="251"/>
      <c r="K262" s="251"/>
      <c r="L262" s="251"/>
      <c r="M262" s="251"/>
      <c r="N262" s="16"/>
      <c r="O262" s="17"/>
      <c r="AA262" s="129"/>
    </row>
    <row r="263" spans="1:27" ht="20.100000000000001" customHeight="1" x14ac:dyDescent="0.15">
      <c r="A263" s="95"/>
      <c r="B263" s="95"/>
      <c r="C263" s="199"/>
      <c r="D263" s="247"/>
      <c r="E263" s="248"/>
      <c r="F263" s="249"/>
      <c r="G263" s="250" t="s">
        <v>141</v>
      </c>
      <c r="H263" s="251"/>
      <c r="I263" s="251"/>
      <c r="J263" s="251"/>
      <c r="K263" s="251"/>
      <c r="L263" s="251"/>
      <c r="M263" s="251"/>
      <c r="N263" s="16"/>
      <c r="O263" s="17"/>
      <c r="AA263" s="129"/>
    </row>
    <row r="264" spans="1:27" ht="20.100000000000001" customHeight="1" x14ac:dyDescent="0.15">
      <c r="A264" s="95"/>
      <c r="B264" s="95"/>
      <c r="C264" s="199"/>
      <c r="D264" s="247"/>
      <c r="E264" s="248"/>
      <c r="F264" s="249"/>
      <c r="G264" s="250" t="s">
        <v>142</v>
      </c>
      <c r="H264" s="251"/>
      <c r="I264" s="251"/>
      <c r="J264" s="251"/>
      <c r="K264" s="251"/>
      <c r="L264" s="251"/>
      <c r="M264" s="251"/>
      <c r="N264" s="16"/>
      <c r="O264" s="17"/>
      <c r="AA264" s="129"/>
    </row>
    <row r="265" spans="1:27" ht="20.100000000000001" customHeight="1" x14ac:dyDescent="0.15">
      <c r="A265" s="95"/>
      <c r="B265" s="95"/>
      <c r="C265" s="199"/>
      <c r="D265" s="247"/>
      <c r="E265" s="248"/>
      <c r="F265" s="249"/>
      <c r="G265" s="250" t="s">
        <v>143</v>
      </c>
      <c r="H265" s="251"/>
      <c r="I265" s="251"/>
      <c r="J265" s="251"/>
      <c r="K265" s="251"/>
      <c r="L265" s="251"/>
      <c r="M265" s="251"/>
      <c r="N265" s="16"/>
      <c r="O265" s="17"/>
      <c r="AA265" s="129"/>
    </row>
    <row r="266" spans="1:27" ht="20.100000000000001" customHeight="1" x14ac:dyDescent="0.15">
      <c r="A266" s="95"/>
      <c r="B266" s="95"/>
      <c r="C266" s="199"/>
      <c r="D266" s="247"/>
      <c r="E266" s="248"/>
      <c r="F266" s="249"/>
      <c r="G266" s="250" t="s">
        <v>144</v>
      </c>
      <c r="H266" s="251"/>
      <c r="I266" s="251"/>
      <c r="J266" s="251"/>
      <c r="K266" s="251"/>
      <c r="L266" s="251"/>
      <c r="M266" s="251"/>
      <c r="N266" s="16"/>
      <c r="O266" s="17"/>
      <c r="AA266" s="129"/>
    </row>
    <row r="267" spans="1:27" ht="20.100000000000001" customHeight="1" x14ac:dyDescent="0.15">
      <c r="A267" s="95"/>
      <c r="B267" s="95"/>
      <c r="C267" s="199"/>
      <c r="D267" s="247"/>
      <c r="E267" s="248"/>
      <c r="F267" s="249"/>
      <c r="G267" s="28"/>
      <c r="H267" s="29"/>
      <c r="I267" s="29"/>
      <c r="J267" s="29"/>
      <c r="K267" s="29"/>
      <c r="L267" s="29"/>
      <c r="M267" s="30"/>
      <c r="N267" s="16"/>
      <c r="O267" s="17"/>
      <c r="AA267" s="129"/>
    </row>
    <row r="268" spans="1:27" ht="20.100000000000001" customHeight="1" x14ac:dyDescent="0.15">
      <c r="A268" s="95"/>
      <c r="B268" s="95"/>
      <c r="C268" s="199"/>
      <c r="D268" s="247"/>
      <c r="E268" s="248"/>
      <c r="F268" s="249"/>
      <c r="G268" s="28"/>
      <c r="H268" s="29"/>
      <c r="I268" s="29"/>
      <c r="J268" s="29"/>
      <c r="K268" s="29"/>
      <c r="L268" s="29"/>
      <c r="M268" s="30"/>
      <c r="N268" s="16"/>
      <c r="O268" s="17"/>
      <c r="AA268" s="129"/>
    </row>
    <row r="269" spans="1:27" ht="20.100000000000001" customHeight="1" x14ac:dyDescent="0.15">
      <c r="A269" s="95"/>
      <c r="B269" s="95"/>
      <c r="C269" s="199"/>
      <c r="D269" s="247"/>
      <c r="E269" s="248"/>
      <c r="F269" s="249"/>
      <c r="G269" s="28"/>
      <c r="H269" s="29"/>
      <c r="I269" s="29"/>
      <c r="J269" s="29"/>
      <c r="K269" s="29"/>
      <c r="L269" s="29"/>
      <c r="M269" s="30"/>
      <c r="N269" s="16"/>
      <c r="O269" s="17"/>
      <c r="AA269" s="129"/>
    </row>
    <row r="270" spans="1:27" ht="20.100000000000001" customHeight="1" x14ac:dyDescent="0.15">
      <c r="A270" s="95"/>
      <c r="B270" s="95"/>
      <c r="C270" s="199"/>
      <c r="D270" s="267"/>
      <c r="E270" s="268"/>
      <c r="F270" s="269"/>
      <c r="G270" s="78"/>
      <c r="H270" s="79"/>
      <c r="I270" s="79"/>
      <c r="J270" s="79"/>
      <c r="K270" s="79"/>
      <c r="L270" s="79"/>
      <c r="M270" s="80"/>
      <c r="N270" s="26"/>
      <c r="O270" s="27"/>
      <c r="AA270" s="129"/>
    </row>
    <row r="271" spans="1:27" ht="20.100000000000001" customHeight="1" x14ac:dyDescent="0.15">
      <c r="A271" s="95"/>
      <c r="B271" s="95"/>
      <c r="C271" s="229"/>
      <c r="D271" s="230"/>
      <c r="E271" s="231"/>
      <c r="F271" s="230"/>
      <c r="G271" s="230"/>
      <c r="H271" s="230"/>
      <c r="I271" s="270"/>
      <c r="J271" s="270"/>
      <c r="K271" s="271"/>
      <c r="L271" s="272"/>
      <c r="M271" s="272"/>
      <c r="N271" s="233"/>
      <c r="O271" s="232"/>
      <c r="P271" s="233"/>
      <c r="Q271" s="233"/>
      <c r="R271" s="233"/>
      <c r="S271" s="232"/>
      <c r="T271" s="233"/>
      <c r="U271" s="233"/>
      <c r="V271" s="233"/>
      <c r="W271" s="233"/>
      <c r="X271" s="233"/>
      <c r="Y271" s="233"/>
      <c r="Z271" s="133"/>
      <c r="AA271" s="129"/>
    </row>
    <row r="272" spans="1:27" ht="20.100000000000001" customHeight="1" x14ac:dyDescent="0.15">
      <c r="A272" s="95"/>
      <c r="B272" s="95"/>
      <c r="C272" s="234"/>
      <c r="D272" s="235"/>
      <c r="E272" s="273"/>
      <c r="F272" s="274"/>
      <c r="G272" s="274"/>
      <c r="H272" s="274"/>
      <c r="I272" s="274"/>
      <c r="J272" s="235"/>
      <c r="K272" s="237"/>
      <c r="L272" s="168"/>
      <c r="M272" s="168"/>
      <c r="N272" s="168"/>
      <c r="O272" s="237"/>
      <c r="P272" s="168"/>
      <c r="Q272" s="168"/>
      <c r="R272" s="168"/>
      <c r="S272" s="237"/>
      <c r="T272" s="168"/>
      <c r="U272" s="168"/>
      <c r="V272" s="168"/>
      <c r="W272" s="168"/>
      <c r="X272" s="168"/>
      <c r="Y272" s="168"/>
      <c r="Z272" s="118"/>
    </row>
    <row r="273" spans="1:27" ht="20.100000000000001" customHeight="1" x14ac:dyDescent="0.15">
      <c r="A273" s="95"/>
      <c r="B273" s="95"/>
      <c r="C273" s="109"/>
    </row>
    <row r="274" spans="1:27" ht="20.100000000000001" customHeight="1" x14ac:dyDescent="0.15">
      <c r="A274" s="95"/>
      <c r="B274" s="95"/>
      <c r="C274" s="105" t="s">
        <v>62</v>
      </c>
      <c r="D274" s="106"/>
      <c r="E274" s="106"/>
      <c r="F274" s="106"/>
      <c r="G274" s="106"/>
      <c r="H274" s="107"/>
    </row>
    <row r="275" spans="1:27" ht="20.100000000000001" customHeight="1" x14ac:dyDescent="0.15">
      <c r="A275" s="95"/>
      <c r="B275" s="95"/>
      <c r="C275" s="108"/>
      <c r="D275" s="109"/>
      <c r="E275" s="109"/>
      <c r="F275" s="109"/>
      <c r="G275" s="109"/>
      <c r="H275" s="109"/>
      <c r="I275" s="110"/>
      <c r="J275" s="110"/>
      <c r="K275" s="110"/>
      <c r="L275" s="110"/>
      <c r="M275" s="110"/>
      <c r="N275" s="110"/>
      <c r="O275" s="110"/>
      <c r="P275" s="110"/>
      <c r="Q275" s="110"/>
      <c r="R275" s="110"/>
      <c r="S275" s="110"/>
      <c r="T275" s="110"/>
      <c r="U275" s="110"/>
      <c r="V275" s="110"/>
      <c r="W275" s="110"/>
      <c r="X275" s="110"/>
      <c r="Y275" s="110"/>
      <c r="Z275" s="111"/>
    </row>
    <row r="276" spans="1:27" ht="20.100000000000001" customHeight="1" x14ac:dyDescent="0.15">
      <c r="A276" s="95"/>
      <c r="B276" s="95"/>
      <c r="C276" s="108"/>
      <c r="D276" s="113">
        <v>1</v>
      </c>
      <c r="E276" s="275" t="s">
        <v>6</v>
      </c>
      <c r="F276" s="275"/>
      <c r="G276" s="275"/>
      <c r="I276" s="276"/>
      <c r="J276" s="236"/>
      <c r="K276" s="236"/>
      <c r="L276" s="236"/>
      <c r="M276" s="236"/>
      <c r="N276" s="236"/>
      <c r="O276" s="236"/>
      <c r="P276" s="236"/>
      <c r="Q276" s="236"/>
      <c r="R276" s="236"/>
      <c r="S276" s="236"/>
      <c r="T276" s="236"/>
      <c r="U276" s="236"/>
      <c r="V276" s="236"/>
      <c r="W276" s="236"/>
      <c r="X276" s="236"/>
      <c r="Y276" s="236"/>
      <c r="Z276" s="277"/>
      <c r="AA276" s="236"/>
    </row>
    <row r="277" spans="1:27" ht="30" customHeight="1" x14ac:dyDescent="0.15">
      <c r="A277" s="95"/>
      <c r="B277" s="95"/>
      <c r="C277" s="108"/>
      <c r="E277" s="278" t="s">
        <v>149</v>
      </c>
      <c r="F277" s="278"/>
      <c r="G277" s="278"/>
      <c r="H277" s="278"/>
      <c r="I277" s="278"/>
      <c r="J277" s="278"/>
      <c r="K277" s="278"/>
      <c r="L277" s="278"/>
      <c r="M277" s="278"/>
      <c r="N277" s="278"/>
      <c r="O277" s="278"/>
      <c r="P277" s="278"/>
      <c r="Q277" s="278"/>
      <c r="R277" s="278"/>
      <c r="S277" s="278"/>
      <c r="T277" s="278"/>
      <c r="U277" s="278"/>
      <c r="V277" s="278"/>
      <c r="W277" s="278"/>
      <c r="X277" s="278"/>
      <c r="Y277" s="278"/>
      <c r="Z277" s="279"/>
      <c r="AA277" s="118"/>
    </row>
    <row r="278" spans="1:27" ht="30" customHeight="1" x14ac:dyDescent="0.15">
      <c r="A278" s="95"/>
      <c r="B278" s="95"/>
      <c r="C278" s="108"/>
      <c r="D278" s="161"/>
      <c r="E278" s="280" t="s">
        <v>7</v>
      </c>
      <c r="F278" s="281"/>
      <c r="G278" s="281"/>
      <c r="H278" s="281"/>
      <c r="I278" s="282" t="s">
        <v>19</v>
      </c>
      <c r="J278" s="281"/>
      <c r="K278" s="281"/>
      <c r="L278" s="281"/>
      <c r="M278" s="283"/>
      <c r="N278" s="284" t="str">
        <f>"登録年月日
"&amp;日付例</f>
        <v>登録年月日
例)2024/4/1、R6/4/1</v>
      </c>
      <c r="O278" s="284"/>
      <c r="P278" s="284"/>
      <c r="Q278" s="284"/>
      <c r="R278" s="285"/>
      <c r="Z278" s="161"/>
      <c r="AA278" s="118"/>
    </row>
    <row r="279" spans="1:27" ht="20.100000000000001" customHeight="1" x14ac:dyDescent="0.15">
      <c r="A279" s="95"/>
      <c r="B279" s="95"/>
      <c r="C279" s="108"/>
      <c r="D279" s="161"/>
      <c r="E279" s="286" t="s">
        <v>16</v>
      </c>
      <c r="F279" s="216"/>
      <c r="G279" s="216"/>
      <c r="H279" s="216"/>
      <c r="I279" s="20"/>
      <c r="J279" s="21"/>
      <c r="K279" s="21"/>
      <c r="L279" s="21"/>
      <c r="M279" s="22"/>
      <c r="N279" s="71"/>
      <c r="O279" s="72"/>
      <c r="P279" s="72"/>
      <c r="Q279" s="72"/>
      <c r="R279" s="73"/>
      <c r="Z279" s="161"/>
      <c r="AA279" s="118"/>
    </row>
    <row r="280" spans="1:27" ht="20.100000000000001" customHeight="1" x14ac:dyDescent="0.15">
      <c r="A280" s="95"/>
      <c r="B280" s="95"/>
      <c r="C280" s="108"/>
      <c r="D280" s="161"/>
      <c r="E280" s="287" t="s">
        <v>8</v>
      </c>
      <c r="F280" s="218"/>
      <c r="G280" s="218"/>
      <c r="H280" s="218"/>
      <c r="I280" s="23"/>
      <c r="J280" s="24"/>
      <c r="K280" s="24"/>
      <c r="L280" s="24"/>
      <c r="M280" s="25"/>
      <c r="N280" s="35"/>
      <c r="O280" s="36"/>
      <c r="P280" s="36"/>
      <c r="Q280" s="36"/>
      <c r="R280" s="37"/>
      <c r="Z280" s="161"/>
      <c r="AA280" s="118"/>
    </row>
    <row r="281" spans="1:27" ht="20.100000000000001" customHeight="1" x14ac:dyDescent="0.15">
      <c r="A281" s="95"/>
      <c r="B281" s="95"/>
      <c r="C281" s="108"/>
      <c r="D281" s="161"/>
      <c r="E281" s="287" t="s">
        <v>9</v>
      </c>
      <c r="F281" s="218"/>
      <c r="G281" s="218"/>
      <c r="H281" s="218"/>
      <c r="I281" s="23"/>
      <c r="J281" s="24"/>
      <c r="K281" s="24"/>
      <c r="L281" s="24"/>
      <c r="M281" s="25"/>
      <c r="N281" s="35"/>
      <c r="O281" s="36"/>
      <c r="P281" s="36"/>
      <c r="Q281" s="36"/>
      <c r="R281" s="37"/>
      <c r="Z281" s="161"/>
      <c r="AA281" s="118"/>
    </row>
    <row r="282" spans="1:27" ht="20.100000000000001" customHeight="1" x14ac:dyDescent="0.15">
      <c r="A282" s="95"/>
      <c r="B282" s="95"/>
      <c r="C282" s="108"/>
      <c r="D282" s="161"/>
      <c r="E282" s="287" t="s">
        <v>148</v>
      </c>
      <c r="F282" s="218"/>
      <c r="G282" s="218"/>
      <c r="H282" s="218"/>
      <c r="I282" s="23"/>
      <c r="J282" s="24"/>
      <c r="K282" s="24"/>
      <c r="L282" s="24"/>
      <c r="M282" s="25"/>
      <c r="N282" s="35"/>
      <c r="O282" s="36"/>
      <c r="P282" s="36"/>
      <c r="Q282" s="36"/>
      <c r="R282" s="37"/>
      <c r="Z282" s="161"/>
      <c r="AA282" s="118"/>
    </row>
    <row r="283" spans="1:27" ht="20.100000000000001" customHeight="1" x14ac:dyDescent="0.15">
      <c r="A283" s="95"/>
      <c r="B283" s="95"/>
      <c r="C283" s="108"/>
      <c r="D283" s="161"/>
      <c r="E283" s="287" t="s">
        <v>10</v>
      </c>
      <c r="F283" s="218"/>
      <c r="G283" s="218"/>
      <c r="H283" s="218"/>
      <c r="I283" s="23"/>
      <c r="J283" s="24"/>
      <c r="K283" s="24"/>
      <c r="L283" s="24"/>
      <c r="M283" s="25"/>
      <c r="N283" s="35"/>
      <c r="O283" s="36"/>
      <c r="P283" s="36"/>
      <c r="Q283" s="36"/>
      <c r="R283" s="37"/>
      <c r="Z283" s="161"/>
      <c r="AA283" s="118"/>
    </row>
    <row r="284" spans="1:27" ht="20.100000000000001" customHeight="1" x14ac:dyDescent="0.15">
      <c r="A284" s="95"/>
      <c r="B284" s="95"/>
      <c r="C284" s="108"/>
      <c r="D284" s="161"/>
      <c r="E284" s="287" t="s">
        <v>11</v>
      </c>
      <c r="F284" s="218"/>
      <c r="G284" s="218"/>
      <c r="H284" s="218"/>
      <c r="I284" s="23"/>
      <c r="J284" s="24"/>
      <c r="K284" s="24"/>
      <c r="L284" s="24"/>
      <c r="M284" s="25"/>
      <c r="N284" s="35"/>
      <c r="O284" s="36"/>
      <c r="P284" s="36"/>
      <c r="Q284" s="36"/>
      <c r="R284" s="37"/>
      <c r="Z284" s="161"/>
      <c r="AA284" s="118"/>
    </row>
    <row r="285" spans="1:27" ht="20.100000000000001" customHeight="1" x14ac:dyDescent="0.15">
      <c r="A285" s="95"/>
      <c r="B285" s="95"/>
      <c r="C285" s="108"/>
      <c r="D285" s="161"/>
      <c r="E285" s="287" t="s">
        <v>12</v>
      </c>
      <c r="F285" s="218"/>
      <c r="G285" s="218"/>
      <c r="H285" s="218"/>
      <c r="I285" s="23"/>
      <c r="J285" s="24"/>
      <c r="K285" s="24"/>
      <c r="L285" s="24"/>
      <c r="M285" s="25"/>
      <c r="N285" s="35"/>
      <c r="O285" s="36"/>
      <c r="P285" s="36"/>
      <c r="Q285" s="36"/>
      <c r="R285" s="37"/>
      <c r="Z285" s="161"/>
      <c r="AA285" s="118"/>
    </row>
    <row r="286" spans="1:27" ht="20.100000000000001" customHeight="1" x14ac:dyDescent="0.15">
      <c r="A286" s="95"/>
      <c r="B286" s="95"/>
      <c r="C286" s="108"/>
      <c r="D286" s="161"/>
      <c r="E286" s="287" t="s">
        <v>13</v>
      </c>
      <c r="F286" s="218"/>
      <c r="G286" s="218"/>
      <c r="H286" s="218"/>
      <c r="I286" s="23"/>
      <c r="J286" s="24"/>
      <c r="K286" s="24"/>
      <c r="L286" s="24"/>
      <c r="M286" s="25"/>
      <c r="N286" s="35"/>
      <c r="O286" s="36"/>
      <c r="P286" s="36"/>
      <c r="Q286" s="36"/>
      <c r="R286" s="37"/>
      <c r="Z286" s="161"/>
      <c r="AA286" s="118"/>
    </row>
    <row r="287" spans="1:27" ht="20.100000000000001" customHeight="1" x14ac:dyDescent="0.15">
      <c r="A287" s="95"/>
      <c r="B287" s="288"/>
      <c r="C287" s="108"/>
      <c r="E287" s="70"/>
      <c r="F287" s="29"/>
      <c r="G287" s="29"/>
      <c r="H287" s="30"/>
      <c r="I287" s="23"/>
      <c r="J287" s="24"/>
      <c r="K287" s="24"/>
      <c r="L287" s="24"/>
      <c r="M287" s="25"/>
      <c r="N287" s="35"/>
      <c r="O287" s="36"/>
      <c r="P287" s="36"/>
      <c r="Q287" s="36"/>
      <c r="R287" s="37"/>
      <c r="Z287" s="161"/>
      <c r="AA287" s="118"/>
    </row>
    <row r="288" spans="1:27" ht="20.100000000000001" customHeight="1" x14ac:dyDescent="0.15">
      <c r="A288" s="95"/>
      <c r="B288" s="288"/>
      <c r="C288" s="108"/>
      <c r="E288" s="70"/>
      <c r="F288" s="29"/>
      <c r="G288" s="29"/>
      <c r="H288" s="30"/>
      <c r="I288" s="23"/>
      <c r="J288" s="24"/>
      <c r="K288" s="24"/>
      <c r="L288" s="24"/>
      <c r="M288" s="25"/>
      <c r="N288" s="35"/>
      <c r="O288" s="36"/>
      <c r="P288" s="36"/>
      <c r="Q288" s="36"/>
      <c r="R288" s="37"/>
      <c r="Z288" s="161"/>
      <c r="AA288" s="118"/>
    </row>
    <row r="289" spans="1:29" ht="20.100000000000001" customHeight="1" x14ac:dyDescent="0.15">
      <c r="A289" s="95"/>
      <c r="B289" s="288"/>
      <c r="C289" s="108"/>
      <c r="E289" s="70"/>
      <c r="F289" s="29"/>
      <c r="G289" s="29"/>
      <c r="H289" s="30"/>
      <c r="I289" s="23"/>
      <c r="J289" s="24"/>
      <c r="K289" s="24"/>
      <c r="L289" s="24"/>
      <c r="M289" s="25"/>
      <c r="N289" s="35"/>
      <c r="O289" s="36"/>
      <c r="P289" s="36"/>
      <c r="Q289" s="36"/>
      <c r="R289" s="37"/>
      <c r="Z289" s="161"/>
      <c r="AA289" s="118"/>
    </row>
    <row r="290" spans="1:29" ht="20.100000000000001" customHeight="1" x14ac:dyDescent="0.15">
      <c r="A290" s="95"/>
      <c r="B290" s="288"/>
      <c r="C290" s="108"/>
      <c r="E290" s="81"/>
      <c r="F290" s="79"/>
      <c r="G290" s="79"/>
      <c r="H290" s="80"/>
      <c r="I290" s="82"/>
      <c r="J290" s="83"/>
      <c r="K290" s="83"/>
      <c r="L290" s="83"/>
      <c r="M290" s="84"/>
      <c r="N290" s="85"/>
      <c r="O290" s="86"/>
      <c r="P290" s="86"/>
      <c r="Q290" s="86"/>
      <c r="R290" s="87"/>
      <c r="Z290" s="161"/>
      <c r="AA290" s="118"/>
    </row>
    <row r="291" spans="1:29" ht="20.100000000000001" customHeight="1" x14ac:dyDescent="0.15">
      <c r="A291" s="95"/>
      <c r="B291" s="95"/>
      <c r="C291" s="108"/>
      <c r="D291" s="289"/>
      <c r="E291" s="138"/>
      <c r="F291" s="138"/>
      <c r="G291" s="138"/>
      <c r="H291" s="138"/>
      <c r="I291" s="290"/>
      <c r="J291" s="138"/>
      <c r="K291" s="290"/>
      <c r="L291" s="290"/>
      <c r="M291" s="290"/>
      <c r="N291" s="291"/>
      <c r="O291" s="138"/>
      <c r="P291" s="138"/>
      <c r="Q291" s="138"/>
      <c r="R291" s="138"/>
      <c r="S291" s="290"/>
      <c r="T291" s="290"/>
      <c r="U291" s="138"/>
      <c r="V291" s="138"/>
      <c r="W291" s="138"/>
      <c r="X291" s="138"/>
      <c r="Y291" s="138"/>
      <c r="Z291" s="123"/>
      <c r="AA291" s="118"/>
    </row>
    <row r="292" spans="1:29" ht="20.100000000000001" customHeight="1" x14ac:dyDescent="0.15">
      <c r="A292" s="95"/>
      <c r="C292" s="129"/>
      <c r="D292" s="113">
        <v>2</v>
      </c>
      <c r="E292" s="275" t="s">
        <v>78</v>
      </c>
      <c r="F292" s="275"/>
      <c r="G292" s="138"/>
      <c r="H292" s="138"/>
      <c r="I292" s="290"/>
      <c r="J292" s="138"/>
      <c r="K292" s="290"/>
      <c r="L292" s="290"/>
      <c r="M292" s="290"/>
      <c r="N292" s="291"/>
      <c r="O292" s="138"/>
      <c r="P292" s="138"/>
      <c r="Q292" s="138"/>
      <c r="R292" s="138"/>
      <c r="S292" s="290"/>
      <c r="T292" s="290"/>
      <c r="U292" s="290"/>
      <c r="V292" s="138"/>
      <c r="W292" s="138"/>
      <c r="X292" s="138"/>
      <c r="Y292" s="138"/>
      <c r="AA292" s="129"/>
    </row>
    <row r="293" spans="1:29" ht="20.100000000000001" customHeight="1" x14ac:dyDescent="0.15">
      <c r="A293" s="95"/>
      <c r="B293" s="95"/>
      <c r="C293" s="108"/>
      <c r="E293" s="292" t="s">
        <v>222</v>
      </c>
      <c r="F293" s="293"/>
      <c r="G293" s="293"/>
      <c r="H293" s="293"/>
      <c r="I293" s="294"/>
      <c r="J293" s="293"/>
      <c r="K293" s="293"/>
      <c r="L293" s="293"/>
      <c r="M293" s="293"/>
      <c r="N293" s="292"/>
      <c r="O293" s="293"/>
      <c r="P293" s="293"/>
      <c r="Q293" s="293"/>
      <c r="R293" s="293"/>
      <c r="S293" s="293"/>
      <c r="T293" s="293"/>
      <c r="U293" s="293"/>
      <c r="V293" s="293"/>
      <c r="W293" s="293"/>
      <c r="X293" s="293"/>
      <c r="Y293" s="293"/>
      <c r="AA293" s="129"/>
    </row>
    <row r="294" spans="1:29" ht="20.100000000000001" customHeight="1" x14ac:dyDescent="0.15">
      <c r="A294" s="95">
        <f>IFERROR(IF(COUNTIF(K295:K323,"○")+COUNTIF(S295:S323,"○")&lt;1,1001,0),3)</f>
        <v>1001</v>
      </c>
      <c r="B294" s="359"/>
      <c r="C294" s="108"/>
      <c r="D294" s="161"/>
      <c r="E294" s="295" t="s">
        <v>70</v>
      </c>
      <c r="F294" s="296"/>
      <c r="G294" s="296"/>
      <c r="H294" s="296"/>
      <c r="I294" s="297"/>
      <c r="J294" s="298"/>
      <c r="K294" s="299" t="s">
        <v>2</v>
      </c>
      <c r="L294" s="300"/>
      <c r="M294" s="301" t="s">
        <v>221</v>
      </c>
      <c r="N294" s="302"/>
      <c r="O294" s="303" t="s">
        <v>70</v>
      </c>
      <c r="P294" s="296"/>
      <c r="Q294" s="296"/>
      <c r="R294" s="298"/>
      <c r="S294" s="304" t="s">
        <v>2</v>
      </c>
      <c r="T294" s="305" t="s">
        <v>221</v>
      </c>
      <c r="U294" s="306"/>
      <c r="X294" s="307"/>
      <c r="Y294" s="307"/>
      <c r="AA294" s="129"/>
    </row>
    <row r="295" spans="1:29" ht="20.100000000000001" customHeight="1" x14ac:dyDescent="0.15">
      <c r="A295" s="95">
        <f>IFERROR(IF(COUNTIF($AB$295:$AB$297,TRUE)&lt;&gt;0,1001,0),3)</f>
        <v>0</v>
      </c>
      <c r="B295" s="359"/>
      <c r="C295" s="108"/>
      <c r="D295" s="161"/>
      <c r="E295" s="308" t="s">
        <v>191</v>
      </c>
      <c r="F295" s="309" t="s">
        <v>150</v>
      </c>
      <c r="G295" s="310"/>
      <c r="H295" s="310"/>
      <c r="I295" s="311"/>
      <c r="J295" s="312"/>
      <c r="K295" s="31"/>
      <c r="L295" s="32"/>
      <c r="M295" s="2"/>
      <c r="N295" s="313"/>
      <c r="O295" s="314" t="s">
        <v>236</v>
      </c>
      <c r="P295" s="315" t="s">
        <v>75</v>
      </c>
      <c r="Q295" s="315"/>
      <c r="R295" s="315"/>
      <c r="S295" s="5"/>
      <c r="T295" s="31"/>
      <c r="U295" s="77"/>
      <c r="AA295" s="129"/>
      <c r="AB295" s="316"/>
      <c r="AC295" s="316"/>
    </row>
    <row r="296" spans="1:29" ht="20.100000000000001" customHeight="1" x14ac:dyDescent="0.15">
      <c r="A296" s="95">
        <f>IFERROR(IF($AB$298,1001,0),3)</f>
        <v>0</v>
      </c>
      <c r="B296" s="359"/>
      <c r="C296" s="112"/>
      <c r="D296" s="161"/>
      <c r="E296" s="317"/>
      <c r="F296" s="318" t="s">
        <v>151</v>
      </c>
      <c r="G296" s="318"/>
      <c r="H296" s="318"/>
      <c r="I296" s="318"/>
      <c r="J296" s="318"/>
      <c r="K296" s="33"/>
      <c r="L296" s="34"/>
      <c r="M296" s="3"/>
      <c r="N296" s="319"/>
      <c r="O296" s="320"/>
      <c r="P296" s="318" t="s">
        <v>173</v>
      </c>
      <c r="Q296" s="318"/>
      <c r="R296" s="318"/>
      <c r="S296" s="6"/>
      <c r="T296" s="33"/>
      <c r="U296" s="74"/>
      <c r="AA296" s="129"/>
      <c r="AB296" s="316"/>
      <c r="AC296" s="316"/>
    </row>
    <row r="297" spans="1:29" ht="20.100000000000001" customHeight="1" x14ac:dyDescent="0.15">
      <c r="A297" s="95">
        <f>IFERROR(IF(COUNTIF($AB$313:$AB$323,TRUE)+COUNTIF($AC$295:$AC$304,TRUE)&lt;&gt;0,1001,0),3)</f>
        <v>0</v>
      </c>
      <c r="B297" s="359"/>
      <c r="C297" s="112"/>
      <c r="D297" s="161"/>
      <c r="E297" s="321"/>
      <c r="F297" s="318" t="s">
        <v>152</v>
      </c>
      <c r="G297" s="318"/>
      <c r="H297" s="318"/>
      <c r="I297" s="318"/>
      <c r="J297" s="318"/>
      <c r="K297" s="33"/>
      <c r="L297" s="34"/>
      <c r="M297" s="3"/>
      <c r="N297" s="319"/>
      <c r="O297" s="320"/>
      <c r="P297" s="318" t="s">
        <v>76</v>
      </c>
      <c r="Q297" s="318"/>
      <c r="R297" s="318"/>
      <c r="S297" s="6"/>
      <c r="T297" s="33"/>
      <c r="U297" s="74"/>
      <c r="AA297" s="129"/>
      <c r="AB297" s="316"/>
      <c r="AC297" s="316"/>
    </row>
    <row r="298" spans="1:29" ht="20.100000000000001" customHeight="1" x14ac:dyDescent="0.15">
      <c r="A298" s="93">
        <f>IFERROR(IF($AC$314,1001,0),3)</f>
        <v>0</v>
      </c>
      <c r="B298" s="359"/>
      <c r="C298" s="112"/>
      <c r="D298" s="161"/>
      <c r="E298" s="322" t="s">
        <v>195</v>
      </c>
      <c r="F298" s="315" t="s">
        <v>192</v>
      </c>
      <c r="G298" s="315"/>
      <c r="H298" s="315"/>
      <c r="I298" s="315"/>
      <c r="J298" s="315"/>
      <c r="K298" s="33"/>
      <c r="L298" s="34"/>
      <c r="M298" s="3"/>
      <c r="N298" s="319"/>
      <c r="O298" s="320"/>
      <c r="P298" s="318" t="s">
        <v>174</v>
      </c>
      <c r="Q298" s="318"/>
      <c r="R298" s="318"/>
      <c r="S298" s="6"/>
      <c r="T298" s="33"/>
      <c r="U298" s="74"/>
      <c r="AA298" s="129"/>
      <c r="AB298" s="316"/>
      <c r="AC298" s="316"/>
    </row>
    <row r="299" spans="1:29" ht="20.100000000000001" customHeight="1" x14ac:dyDescent="0.15">
      <c r="A299" s="95">
        <f>IFERROR(IF(COUNTIF($AC$315:$AC$321,TRUE)&lt;&gt;0,1001,0),3)</f>
        <v>0</v>
      </c>
      <c r="B299" s="359"/>
      <c r="C299" s="112"/>
      <c r="D299" s="161"/>
      <c r="E299" s="322"/>
      <c r="F299" s="318" t="s">
        <v>153</v>
      </c>
      <c r="G299" s="318"/>
      <c r="H299" s="318"/>
      <c r="I299" s="318"/>
      <c r="J299" s="318"/>
      <c r="K299" s="33"/>
      <c r="L299" s="34"/>
      <c r="M299" s="3"/>
      <c r="N299" s="319"/>
      <c r="O299" s="320"/>
      <c r="P299" s="318" t="s">
        <v>175</v>
      </c>
      <c r="Q299" s="318"/>
      <c r="R299" s="318"/>
      <c r="S299" s="6"/>
      <c r="T299" s="33"/>
      <c r="U299" s="74"/>
      <c r="AA299" s="129"/>
      <c r="AB299" s="316"/>
      <c r="AC299" s="316"/>
    </row>
    <row r="300" spans="1:29" ht="20.100000000000001" customHeight="1" x14ac:dyDescent="0.15">
      <c r="A300" s="95"/>
      <c r="B300" s="95"/>
      <c r="C300" s="112"/>
      <c r="D300" s="161"/>
      <c r="E300" s="322"/>
      <c r="F300" s="318" t="s">
        <v>154</v>
      </c>
      <c r="G300" s="318"/>
      <c r="H300" s="318"/>
      <c r="I300" s="318"/>
      <c r="J300" s="318"/>
      <c r="K300" s="33"/>
      <c r="L300" s="34"/>
      <c r="M300" s="3"/>
      <c r="N300" s="319"/>
      <c r="O300" s="320"/>
      <c r="P300" s="318" t="s">
        <v>77</v>
      </c>
      <c r="Q300" s="318"/>
      <c r="R300" s="318"/>
      <c r="S300" s="6"/>
      <c r="T300" s="33"/>
      <c r="U300" s="74"/>
      <c r="AA300" s="129"/>
      <c r="AB300" s="316"/>
      <c r="AC300" s="316"/>
    </row>
    <row r="301" spans="1:29" ht="20.100000000000001" customHeight="1" x14ac:dyDescent="0.15">
      <c r="A301" s="95"/>
      <c r="B301" s="95"/>
      <c r="C301" s="112"/>
      <c r="D301" s="161"/>
      <c r="E301" s="322"/>
      <c r="F301" s="318" t="s">
        <v>155</v>
      </c>
      <c r="G301" s="318"/>
      <c r="H301" s="318"/>
      <c r="I301" s="318"/>
      <c r="J301" s="318"/>
      <c r="K301" s="33"/>
      <c r="L301" s="34"/>
      <c r="M301" s="3"/>
      <c r="N301" s="319"/>
      <c r="O301" s="320"/>
      <c r="P301" s="318" t="s">
        <v>176</v>
      </c>
      <c r="Q301" s="318"/>
      <c r="R301" s="318"/>
      <c r="S301" s="6"/>
      <c r="T301" s="33"/>
      <c r="U301" s="74"/>
      <c r="AA301" s="129"/>
      <c r="AB301" s="316"/>
      <c r="AC301" s="316"/>
    </row>
    <row r="302" spans="1:29" ht="20.100000000000001" customHeight="1" x14ac:dyDescent="0.15">
      <c r="A302" s="95"/>
      <c r="B302" s="95"/>
      <c r="C302" s="112"/>
      <c r="D302" s="161"/>
      <c r="E302" s="322"/>
      <c r="F302" s="318" t="s">
        <v>156</v>
      </c>
      <c r="G302" s="318"/>
      <c r="H302" s="318"/>
      <c r="I302" s="318"/>
      <c r="J302" s="318"/>
      <c r="K302" s="33"/>
      <c r="L302" s="34"/>
      <c r="M302" s="3"/>
      <c r="N302" s="319"/>
      <c r="O302" s="320"/>
      <c r="P302" s="318" t="s">
        <v>177</v>
      </c>
      <c r="Q302" s="318"/>
      <c r="R302" s="318"/>
      <c r="S302" s="6"/>
      <c r="T302" s="33"/>
      <c r="U302" s="74"/>
      <c r="AA302" s="129"/>
      <c r="AB302" s="316"/>
      <c r="AC302" s="316"/>
    </row>
    <row r="303" spans="1:29" ht="20.100000000000001" customHeight="1" x14ac:dyDescent="0.15">
      <c r="A303" s="95"/>
      <c r="B303" s="95"/>
      <c r="C303" s="112"/>
      <c r="D303" s="161"/>
      <c r="E303" s="322"/>
      <c r="F303" s="318" t="s">
        <v>157</v>
      </c>
      <c r="G303" s="318"/>
      <c r="H303" s="318"/>
      <c r="I303" s="318"/>
      <c r="J303" s="318"/>
      <c r="K303" s="33"/>
      <c r="L303" s="34"/>
      <c r="M303" s="3"/>
      <c r="N303" s="319"/>
      <c r="O303" s="320"/>
      <c r="P303" s="318" t="s">
        <v>178</v>
      </c>
      <c r="Q303" s="318"/>
      <c r="R303" s="318"/>
      <c r="S303" s="6"/>
      <c r="T303" s="33"/>
      <c r="U303" s="74"/>
      <c r="AA303" s="129"/>
      <c r="AB303" s="316"/>
      <c r="AC303" s="316"/>
    </row>
    <row r="304" spans="1:29" ht="20.100000000000001" customHeight="1" x14ac:dyDescent="0.15">
      <c r="A304" s="95"/>
      <c r="B304" s="95"/>
      <c r="C304" s="112"/>
      <c r="D304" s="161"/>
      <c r="E304" s="322"/>
      <c r="F304" s="318" t="s">
        <v>158</v>
      </c>
      <c r="G304" s="318"/>
      <c r="H304" s="318"/>
      <c r="I304" s="318"/>
      <c r="J304" s="318"/>
      <c r="K304" s="33"/>
      <c r="L304" s="34"/>
      <c r="M304" s="3"/>
      <c r="N304" s="319"/>
      <c r="O304" s="320"/>
      <c r="P304" s="318" t="s">
        <v>179</v>
      </c>
      <c r="Q304" s="318"/>
      <c r="R304" s="318"/>
      <c r="S304" s="6"/>
      <c r="T304" s="33"/>
      <c r="U304" s="74"/>
      <c r="AA304" s="129"/>
      <c r="AB304" s="316"/>
      <c r="AC304" s="316"/>
    </row>
    <row r="305" spans="1:29" ht="20.100000000000001" customHeight="1" x14ac:dyDescent="0.15">
      <c r="A305" s="95"/>
      <c r="B305" s="95"/>
      <c r="C305" s="112"/>
      <c r="D305" s="161"/>
      <c r="E305" s="322"/>
      <c r="F305" s="318" t="s">
        <v>159</v>
      </c>
      <c r="G305" s="318"/>
      <c r="H305" s="318"/>
      <c r="I305" s="318"/>
      <c r="J305" s="318"/>
      <c r="K305" s="33"/>
      <c r="L305" s="34"/>
      <c r="M305" s="3"/>
      <c r="N305" s="319"/>
      <c r="O305" s="320"/>
      <c r="P305" s="323" t="s">
        <v>180</v>
      </c>
      <c r="Q305" s="324"/>
      <c r="R305" s="325"/>
      <c r="S305" s="6"/>
      <c r="T305" s="326"/>
      <c r="U305" s="327"/>
      <c r="AA305" s="129"/>
      <c r="AB305" s="316"/>
    </row>
    <row r="306" spans="1:29" ht="20.100000000000001" customHeight="1" x14ac:dyDescent="0.15">
      <c r="A306" s="95"/>
      <c r="B306" s="95"/>
      <c r="C306" s="112"/>
      <c r="D306" s="161"/>
      <c r="E306" s="322"/>
      <c r="F306" s="318" t="s">
        <v>160</v>
      </c>
      <c r="G306" s="318"/>
      <c r="H306" s="318"/>
      <c r="I306" s="318"/>
      <c r="J306" s="318"/>
      <c r="K306" s="33"/>
      <c r="L306" s="34"/>
      <c r="M306" s="3"/>
      <c r="N306" s="319"/>
      <c r="O306" s="320"/>
      <c r="P306" s="323" t="s">
        <v>181</v>
      </c>
      <c r="Q306" s="324"/>
      <c r="R306" s="325"/>
      <c r="S306" s="6"/>
      <c r="T306" s="326"/>
      <c r="U306" s="327"/>
      <c r="AA306" s="129"/>
      <c r="AB306" s="316"/>
    </row>
    <row r="307" spans="1:29" ht="20.100000000000001" customHeight="1" x14ac:dyDescent="0.15">
      <c r="A307" s="95"/>
      <c r="B307" s="95"/>
      <c r="C307" s="112"/>
      <c r="D307" s="161"/>
      <c r="E307" s="322"/>
      <c r="F307" s="318" t="s">
        <v>161</v>
      </c>
      <c r="G307" s="318"/>
      <c r="H307" s="318"/>
      <c r="I307" s="318"/>
      <c r="J307" s="318"/>
      <c r="K307" s="33"/>
      <c r="L307" s="34"/>
      <c r="M307" s="3"/>
      <c r="N307" s="319"/>
      <c r="O307" s="320"/>
      <c r="P307" s="323" t="s">
        <v>182</v>
      </c>
      <c r="Q307" s="324"/>
      <c r="R307" s="325"/>
      <c r="S307" s="6"/>
      <c r="T307" s="326"/>
      <c r="U307" s="327"/>
      <c r="AA307" s="129"/>
      <c r="AB307" s="316"/>
    </row>
    <row r="308" spans="1:29" ht="20.100000000000001" customHeight="1" x14ac:dyDescent="0.15">
      <c r="A308" s="95"/>
      <c r="B308" s="95"/>
      <c r="C308" s="112"/>
      <c r="D308" s="161"/>
      <c r="E308" s="322"/>
      <c r="F308" s="318" t="s">
        <v>162</v>
      </c>
      <c r="G308" s="318"/>
      <c r="H308" s="318"/>
      <c r="I308" s="318"/>
      <c r="J308" s="318"/>
      <c r="K308" s="33"/>
      <c r="L308" s="34"/>
      <c r="M308" s="3"/>
      <c r="N308" s="319"/>
      <c r="O308" s="320"/>
      <c r="P308" s="323" t="s">
        <v>183</v>
      </c>
      <c r="Q308" s="324"/>
      <c r="R308" s="325"/>
      <c r="S308" s="6"/>
      <c r="T308" s="326"/>
      <c r="U308" s="327"/>
      <c r="AA308" s="129"/>
      <c r="AB308" s="316"/>
    </row>
    <row r="309" spans="1:29" ht="20.100000000000001" customHeight="1" x14ac:dyDescent="0.15">
      <c r="A309" s="95"/>
      <c r="B309" s="95"/>
      <c r="C309" s="112"/>
      <c r="D309" s="161"/>
      <c r="E309" s="322"/>
      <c r="F309" s="318" t="s">
        <v>163</v>
      </c>
      <c r="G309" s="318"/>
      <c r="H309" s="318"/>
      <c r="I309" s="318"/>
      <c r="J309" s="318"/>
      <c r="K309" s="33"/>
      <c r="L309" s="34"/>
      <c r="M309" s="3"/>
      <c r="N309" s="319"/>
      <c r="O309" s="320"/>
      <c r="P309" s="323" t="s">
        <v>184</v>
      </c>
      <c r="Q309" s="324"/>
      <c r="R309" s="325"/>
      <c r="S309" s="6"/>
      <c r="T309" s="326"/>
      <c r="U309" s="327"/>
      <c r="AA309" s="129"/>
      <c r="AB309" s="316"/>
    </row>
    <row r="310" spans="1:29" ht="20.100000000000001" customHeight="1" x14ac:dyDescent="0.15">
      <c r="A310" s="95"/>
      <c r="B310" s="95"/>
      <c r="C310" s="112"/>
      <c r="D310" s="161"/>
      <c r="E310" s="322"/>
      <c r="F310" s="318" t="s">
        <v>164</v>
      </c>
      <c r="G310" s="318"/>
      <c r="H310" s="318"/>
      <c r="I310" s="318"/>
      <c r="J310" s="318"/>
      <c r="K310" s="33"/>
      <c r="L310" s="34"/>
      <c r="M310" s="3"/>
      <c r="N310" s="319"/>
      <c r="O310" s="320"/>
      <c r="P310" s="323" t="s">
        <v>185</v>
      </c>
      <c r="Q310" s="324"/>
      <c r="R310" s="325"/>
      <c r="S310" s="6"/>
      <c r="T310" s="326"/>
      <c r="U310" s="327"/>
      <c r="AA310" s="129"/>
      <c r="AB310" s="316"/>
    </row>
    <row r="311" spans="1:29" ht="20.100000000000001" customHeight="1" x14ac:dyDescent="0.15">
      <c r="A311" s="95"/>
      <c r="B311" s="95"/>
      <c r="C311" s="112"/>
      <c r="D311" s="161"/>
      <c r="E311" s="322"/>
      <c r="F311" s="318" t="s">
        <v>165</v>
      </c>
      <c r="G311" s="318"/>
      <c r="H311" s="318"/>
      <c r="I311" s="318"/>
      <c r="J311" s="318"/>
      <c r="K311" s="33"/>
      <c r="L311" s="34"/>
      <c r="M311" s="3"/>
      <c r="N311" s="319"/>
      <c r="O311" s="320"/>
      <c r="P311" s="323" t="s">
        <v>186</v>
      </c>
      <c r="Q311" s="324"/>
      <c r="R311" s="325"/>
      <c r="S311" s="6"/>
      <c r="T311" s="326"/>
      <c r="U311" s="327"/>
      <c r="AA311" s="129"/>
      <c r="AB311" s="316"/>
    </row>
    <row r="312" spans="1:29" ht="20.100000000000001" customHeight="1" x14ac:dyDescent="0.15">
      <c r="A312" s="95"/>
      <c r="B312" s="95"/>
      <c r="C312" s="112"/>
      <c r="D312" s="161"/>
      <c r="E312" s="328"/>
      <c r="F312" s="318" t="s">
        <v>166</v>
      </c>
      <c r="G312" s="318"/>
      <c r="H312" s="318"/>
      <c r="I312" s="318"/>
      <c r="J312" s="318"/>
      <c r="K312" s="33"/>
      <c r="L312" s="34"/>
      <c r="M312" s="3"/>
      <c r="N312" s="319"/>
      <c r="O312" s="320"/>
      <c r="P312" s="323" t="s">
        <v>187</v>
      </c>
      <c r="Q312" s="324"/>
      <c r="R312" s="325"/>
      <c r="S312" s="6"/>
      <c r="T312" s="326"/>
      <c r="U312" s="327"/>
      <c r="AA312" s="129"/>
      <c r="AB312" s="316"/>
    </row>
    <row r="313" spans="1:29" ht="20.100000000000001" customHeight="1" x14ac:dyDescent="0.15">
      <c r="A313" s="95"/>
      <c r="B313" s="95"/>
      <c r="C313" s="112"/>
      <c r="D313" s="161"/>
      <c r="E313" s="329" t="s">
        <v>236</v>
      </c>
      <c r="F313" s="315" t="s">
        <v>167</v>
      </c>
      <c r="G313" s="315"/>
      <c r="H313" s="315"/>
      <c r="I313" s="315"/>
      <c r="J313" s="315"/>
      <c r="K313" s="33"/>
      <c r="L313" s="34"/>
      <c r="M313" s="3"/>
      <c r="N313" s="319"/>
      <c r="O313" s="320"/>
      <c r="P313" s="330" t="s">
        <v>188</v>
      </c>
      <c r="Q313" s="331"/>
      <c r="R313" s="332"/>
      <c r="S313" s="6"/>
      <c r="T313" s="326"/>
      <c r="U313" s="327"/>
      <c r="AA313" s="129"/>
      <c r="AB313" s="316"/>
    </row>
    <row r="314" spans="1:29" ht="20.100000000000001" customHeight="1" x14ac:dyDescent="0.15">
      <c r="A314" s="95"/>
      <c r="B314" s="95"/>
      <c r="C314" s="112"/>
      <c r="D314" s="161"/>
      <c r="E314" s="320"/>
      <c r="F314" s="318" t="s">
        <v>168</v>
      </c>
      <c r="G314" s="318"/>
      <c r="H314" s="318"/>
      <c r="I314" s="318"/>
      <c r="J314" s="318"/>
      <c r="K314" s="33"/>
      <c r="L314" s="34"/>
      <c r="M314" s="3"/>
      <c r="N314" s="319"/>
      <c r="O314" s="333" t="s">
        <v>237</v>
      </c>
      <c r="P314" s="333"/>
      <c r="Q314" s="333"/>
      <c r="R314" s="334"/>
      <c r="S314" s="6"/>
      <c r="T314" s="33"/>
      <c r="U314" s="74"/>
      <c r="AA314" s="129"/>
      <c r="AB314" s="316"/>
      <c r="AC314" s="316"/>
    </row>
    <row r="315" spans="1:29" ht="20.100000000000001" customHeight="1" x14ac:dyDescent="0.15">
      <c r="A315" s="95"/>
      <c r="B315" s="95"/>
      <c r="C315" s="112"/>
      <c r="D315" s="161"/>
      <c r="E315" s="320"/>
      <c r="F315" s="318" t="s">
        <v>169</v>
      </c>
      <c r="G315" s="318"/>
      <c r="H315" s="318"/>
      <c r="I315" s="318"/>
      <c r="J315" s="318"/>
      <c r="K315" s="33"/>
      <c r="L315" s="34"/>
      <c r="M315" s="3"/>
      <c r="N315" s="319"/>
      <c r="O315" s="335" t="s">
        <v>227</v>
      </c>
      <c r="P315" s="336" t="s">
        <v>228</v>
      </c>
      <c r="Q315" s="337"/>
      <c r="R315" s="338"/>
      <c r="S315" s="6"/>
      <c r="T315" s="33"/>
      <c r="U315" s="74"/>
      <c r="AA315" s="129"/>
      <c r="AB315" s="316"/>
      <c r="AC315" s="316"/>
    </row>
    <row r="316" spans="1:29" ht="20.100000000000001" customHeight="1" x14ac:dyDescent="0.15">
      <c r="A316" s="95"/>
      <c r="B316" s="95"/>
      <c r="C316" s="112"/>
      <c r="D316" s="161"/>
      <c r="E316" s="320"/>
      <c r="F316" s="318" t="s">
        <v>71</v>
      </c>
      <c r="G316" s="318"/>
      <c r="H316" s="318"/>
      <c r="I316" s="318"/>
      <c r="J316" s="318"/>
      <c r="K316" s="33"/>
      <c r="L316" s="34"/>
      <c r="M316" s="3"/>
      <c r="N316" s="319"/>
      <c r="O316" s="339"/>
      <c r="P316" s="323" t="s">
        <v>229</v>
      </c>
      <c r="Q316" s="324"/>
      <c r="R316" s="325"/>
      <c r="S316" s="6"/>
      <c r="T316" s="33"/>
      <c r="U316" s="74"/>
      <c r="AA316" s="129"/>
      <c r="AB316" s="316"/>
      <c r="AC316" s="316"/>
    </row>
    <row r="317" spans="1:29" ht="20.100000000000001" customHeight="1" x14ac:dyDescent="0.15">
      <c r="A317" s="95"/>
      <c r="B317" s="95"/>
      <c r="C317" s="112"/>
      <c r="D317" s="161"/>
      <c r="E317" s="320"/>
      <c r="F317" s="318" t="s">
        <v>72</v>
      </c>
      <c r="G317" s="318"/>
      <c r="H317" s="318"/>
      <c r="I317" s="318"/>
      <c r="J317" s="318"/>
      <c r="K317" s="33"/>
      <c r="L317" s="34"/>
      <c r="M317" s="3"/>
      <c r="N317" s="319"/>
      <c r="O317" s="339"/>
      <c r="P317" s="323" t="s">
        <v>230</v>
      </c>
      <c r="Q317" s="324"/>
      <c r="R317" s="325"/>
      <c r="S317" s="6"/>
      <c r="T317" s="33"/>
      <c r="U317" s="74"/>
      <c r="AA317" s="129"/>
      <c r="AB317" s="316"/>
      <c r="AC317" s="316"/>
    </row>
    <row r="318" spans="1:29" ht="20.100000000000001" customHeight="1" x14ac:dyDescent="0.15">
      <c r="A318" s="95"/>
      <c r="B318" s="95"/>
      <c r="C318" s="112"/>
      <c r="D318" s="161"/>
      <c r="E318" s="320"/>
      <c r="F318" s="318" t="s">
        <v>220</v>
      </c>
      <c r="G318" s="318"/>
      <c r="H318" s="318"/>
      <c r="I318" s="318"/>
      <c r="J318" s="318"/>
      <c r="K318" s="33"/>
      <c r="L318" s="34"/>
      <c r="M318" s="3"/>
      <c r="N318" s="319"/>
      <c r="O318" s="339"/>
      <c r="P318" s="323" t="s">
        <v>231</v>
      </c>
      <c r="Q318" s="324"/>
      <c r="R318" s="325"/>
      <c r="S318" s="6"/>
      <c r="T318" s="33"/>
      <c r="U318" s="74"/>
      <c r="AA318" s="129"/>
      <c r="AB318" s="316"/>
      <c r="AC318" s="316"/>
    </row>
    <row r="319" spans="1:29" ht="20.100000000000001" customHeight="1" x14ac:dyDescent="0.15">
      <c r="A319" s="95"/>
      <c r="B319" s="95"/>
      <c r="C319" s="112"/>
      <c r="D319" s="161"/>
      <c r="E319" s="320"/>
      <c r="F319" s="318" t="s">
        <v>73</v>
      </c>
      <c r="G319" s="318"/>
      <c r="H319" s="318"/>
      <c r="I319" s="318"/>
      <c r="J319" s="318"/>
      <c r="K319" s="33"/>
      <c r="L319" s="34"/>
      <c r="M319" s="3"/>
      <c r="N319" s="319"/>
      <c r="O319" s="339"/>
      <c r="P319" s="323" t="s">
        <v>232</v>
      </c>
      <c r="Q319" s="324"/>
      <c r="R319" s="325"/>
      <c r="S319" s="6"/>
      <c r="T319" s="33"/>
      <c r="U319" s="74"/>
      <c r="AA319" s="129"/>
      <c r="AB319" s="316"/>
      <c r="AC319" s="316"/>
    </row>
    <row r="320" spans="1:29" ht="20.100000000000001" customHeight="1" x14ac:dyDescent="0.15">
      <c r="A320" s="118"/>
      <c r="B320" s="95"/>
      <c r="C320" s="112"/>
      <c r="D320" s="161"/>
      <c r="E320" s="320"/>
      <c r="F320" s="318" t="s">
        <v>74</v>
      </c>
      <c r="G320" s="318"/>
      <c r="H320" s="318"/>
      <c r="I320" s="318"/>
      <c r="J320" s="318"/>
      <c r="K320" s="33"/>
      <c r="L320" s="34"/>
      <c r="M320" s="3"/>
      <c r="N320" s="319"/>
      <c r="O320" s="339"/>
      <c r="P320" s="323" t="s">
        <v>233</v>
      </c>
      <c r="Q320" s="324"/>
      <c r="R320" s="325"/>
      <c r="S320" s="6"/>
      <c r="T320" s="33"/>
      <c r="U320" s="74"/>
      <c r="AA320" s="129"/>
      <c r="AB320" s="316"/>
      <c r="AC320" s="316"/>
    </row>
    <row r="321" spans="1:29" ht="20.100000000000001" customHeight="1" x14ac:dyDescent="0.15">
      <c r="A321" s="95"/>
      <c r="B321" s="95"/>
      <c r="C321" s="112"/>
      <c r="D321" s="161"/>
      <c r="E321" s="320"/>
      <c r="F321" s="318" t="s">
        <v>170</v>
      </c>
      <c r="G321" s="318"/>
      <c r="H321" s="318"/>
      <c r="I321" s="318"/>
      <c r="J321" s="318"/>
      <c r="K321" s="33"/>
      <c r="L321" s="34"/>
      <c r="M321" s="3"/>
      <c r="N321" s="319"/>
      <c r="O321" s="339"/>
      <c r="P321" s="323" t="s">
        <v>234</v>
      </c>
      <c r="Q321" s="324"/>
      <c r="R321" s="325"/>
      <c r="S321" s="6"/>
      <c r="T321" s="33"/>
      <c r="U321" s="74"/>
      <c r="AA321" s="129"/>
      <c r="AB321" s="316"/>
      <c r="AC321" s="316"/>
    </row>
    <row r="322" spans="1:29" ht="20.100000000000001" customHeight="1" x14ac:dyDescent="0.15">
      <c r="A322" s="95"/>
      <c r="B322" s="95"/>
      <c r="C322" s="112"/>
      <c r="D322" s="161"/>
      <c r="E322" s="320"/>
      <c r="F322" s="318" t="s">
        <v>171</v>
      </c>
      <c r="G322" s="318"/>
      <c r="H322" s="318"/>
      <c r="I322" s="318"/>
      <c r="J322" s="318"/>
      <c r="K322" s="33"/>
      <c r="L322" s="34"/>
      <c r="M322" s="3"/>
      <c r="N322" s="319"/>
      <c r="O322" s="339"/>
      <c r="P322" s="323" t="s">
        <v>189</v>
      </c>
      <c r="Q322" s="324"/>
      <c r="R322" s="325"/>
      <c r="S322" s="6"/>
      <c r="T322" s="340"/>
      <c r="U322" s="341"/>
      <c r="AA322" s="129"/>
      <c r="AB322" s="316"/>
    </row>
    <row r="323" spans="1:29" ht="20.100000000000001" customHeight="1" x14ac:dyDescent="0.15">
      <c r="A323" s="95"/>
      <c r="B323" s="95"/>
      <c r="C323" s="112"/>
      <c r="D323" s="161"/>
      <c r="E323" s="342"/>
      <c r="F323" s="343" t="s">
        <v>172</v>
      </c>
      <c r="G323" s="343"/>
      <c r="H323" s="343"/>
      <c r="I323" s="343"/>
      <c r="J323" s="343"/>
      <c r="K323" s="75"/>
      <c r="L323" s="76"/>
      <c r="M323" s="4"/>
      <c r="N323" s="319"/>
      <c r="O323" s="344"/>
      <c r="P323" s="345" t="s">
        <v>190</v>
      </c>
      <c r="Q323" s="346"/>
      <c r="R323" s="347"/>
      <c r="S323" s="7"/>
      <c r="T323" s="348"/>
      <c r="U323" s="349"/>
      <c r="AA323" s="129"/>
      <c r="AB323" s="316"/>
    </row>
    <row r="324" spans="1:29" s="350" customFormat="1" ht="65.099999999999994" customHeight="1" x14ac:dyDescent="0.15">
      <c r="B324" s="351"/>
      <c r="C324" s="352"/>
      <c r="D324" s="353"/>
      <c r="E324" s="354" t="s">
        <v>219</v>
      </c>
      <c r="F324" s="354"/>
      <c r="G324" s="354"/>
      <c r="H324" s="354"/>
      <c r="I324" s="354"/>
      <c r="J324" s="354"/>
      <c r="K324" s="354"/>
      <c r="L324" s="354"/>
      <c r="M324" s="354"/>
      <c r="N324" s="354"/>
      <c r="O324" s="354"/>
      <c r="P324" s="354"/>
      <c r="Q324" s="354"/>
      <c r="R324" s="354"/>
      <c r="S324" s="354"/>
      <c r="T324" s="354"/>
      <c r="U324" s="354"/>
      <c r="V324" s="354"/>
      <c r="W324" s="354"/>
      <c r="X324" s="354"/>
      <c r="Y324" s="354"/>
      <c r="Z324" s="353"/>
      <c r="AA324" s="355"/>
    </row>
    <row r="325" spans="1:29" ht="15.75" customHeight="1" x14ac:dyDescent="0.15">
      <c r="C325" s="129"/>
      <c r="AA325" s="129"/>
    </row>
    <row r="326" spans="1:29" ht="15.75" customHeight="1" x14ac:dyDescent="0.15">
      <c r="C326" s="201"/>
      <c r="D326" s="201"/>
      <c r="E326" s="201"/>
      <c r="F326" s="201"/>
      <c r="G326" s="201"/>
      <c r="H326" s="201"/>
      <c r="I326" s="201"/>
      <c r="J326" s="201"/>
      <c r="K326" s="201"/>
      <c r="L326" s="201"/>
      <c r="M326" s="201"/>
      <c r="N326" s="201"/>
      <c r="O326" s="201"/>
      <c r="P326" s="201"/>
      <c r="Q326" s="201"/>
      <c r="R326" s="201"/>
      <c r="S326" s="201"/>
      <c r="T326" s="201"/>
      <c r="U326" s="201"/>
      <c r="V326" s="201"/>
      <c r="W326" s="201"/>
      <c r="X326" s="201"/>
      <c r="Y326" s="201"/>
      <c r="Z326" s="201"/>
    </row>
  </sheetData>
  <sheetProtection algorithmName="SHA-512" hashValue="iP/CK/uX26vdHpqZGwnFJIu0Oq2bDsF8uBGNzlZXILpRj+mz5iqd77E608UXwQfhJ3A5sIz5Yw4d6pws3CbVwA==" saltValue="UJpityfFQd1phIf1H+OZbA==" spinCount="100000" sheet="1" objects="1" scenarios="1"/>
  <dataConsolidate/>
  <mergeCells count="403">
    <mergeCell ref="N287:R287"/>
    <mergeCell ref="E324:Y324"/>
    <mergeCell ref="D195:Y195"/>
    <mergeCell ref="E288:H288"/>
    <mergeCell ref="E289:H289"/>
    <mergeCell ref="E290:H290"/>
    <mergeCell ref="I288:M288"/>
    <mergeCell ref="I289:M289"/>
    <mergeCell ref="I290:M290"/>
    <mergeCell ref="N288:R288"/>
    <mergeCell ref="N289:R289"/>
    <mergeCell ref="N290:R290"/>
    <mergeCell ref="N268:O268"/>
    <mergeCell ref="N269:O269"/>
    <mergeCell ref="N270:O270"/>
    <mergeCell ref="N263:O263"/>
    <mergeCell ref="N264:O264"/>
    <mergeCell ref="N265:O265"/>
    <mergeCell ref="N266:O266"/>
    <mergeCell ref="T303:U303"/>
    <mergeCell ref="E294:J294"/>
    <mergeCell ref="I282:M282"/>
    <mergeCell ref="N234:O234"/>
    <mergeCell ref="N286:R286"/>
    <mergeCell ref="I281:M281"/>
    <mergeCell ref="I245:M245"/>
    <mergeCell ref="E277:Y277"/>
    <mergeCell ref="E278:H278"/>
    <mergeCell ref="E279:H279"/>
    <mergeCell ref="N267:O267"/>
    <mergeCell ref="N259:O259"/>
    <mergeCell ref="N260:O260"/>
    <mergeCell ref="N261:O261"/>
    <mergeCell ref="N262:O262"/>
    <mergeCell ref="N249:O249"/>
    <mergeCell ref="G252:M252"/>
    <mergeCell ref="G253:M253"/>
    <mergeCell ref="I247:M247"/>
    <mergeCell ref="G259:M259"/>
    <mergeCell ref="N258:O258"/>
    <mergeCell ref="N245:O245"/>
    <mergeCell ref="G250:M250"/>
    <mergeCell ref="G251:M251"/>
    <mergeCell ref="G269:M269"/>
    <mergeCell ref="G260:M260"/>
    <mergeCell ref="G270:M270"/>
    <mergeCell ref="N246:O246"/>
    <mergeCell ref="N247:O247"/>
    <mergeCell ref="P307:R307"/>
    <mergeCell ref="P308:R308"/>
    <mergeCell ref="T304:U304"/>
    <mergeCell ref="T305:U305"/>
    <mergeCell ref="T306:U306"/>
    <mergeCell ref="T312:U312"/>
    <mergeCell ref="T294:U294"/>
    <mergeCell ref="T295:U295"/>
    <mergeCell ref="T296:U296"/>
    <mergeCell ref="T297:U297"/>
    <mergeCell ref="T298:U298"/>
    <mergeCell ref="T299:U299"/>
    <mergeCell ref="T300:U300"/>
    <mergeCell ref="T301:U301"/>
    <mergeCell ref="T302:U302"/>
    <mergeCell ref="T311:U311"/>
    <mergeCell ref="T309:U309"/>
    <mergeCell ref="T310:U310"/>
    <mergeCell ref="T307:U307"/>
    <mergeCell ref="T308:U308"/>
    <mergeCell ref="E313:E323"/>
    <mergeCell ref="K314:L314"/>
    <mergeCell ref="K315:L315"/>
    <mergeCell ref="K316:L316"/>
    <mergeCell ref="K317:L317"/>
    <mergeCell ref="K318:L318"/>
    <mergeCell ref="K319:L319"/>
    <mergeCell ref="K320:L320"/>
    <mergeCell ref="K321:L321"/>
    <mergeCell ref="K322:L322"/>
    <mergeCell ref="F313:J313"/>
    <mergeCell ref="F314:J314"/>
    <mergeCell ref="F315:J315"/>
    <mergeCell ref="F321:J321"/>
    <mergeCell ref="F322:J322"/>
    <mergeCell ref="F323:J323"/>
    <mergeCell ref="F316:J316"/>
    <mergeCell ref="F317:J317"/>
    <mergeCell ref="K313:L313"/>
    <mergeCell ref="P322:R322"/>
    <mergeCell ref="P323:R323"/>
    <mergeCell ref="T314:U314"/>
    <mergeCell ref="T315:U315"/>
    <mergeCell ref="P305:R305"/>
    <mergeCell ref="P306:R306"/>
    <mergeCell ref="F306:J306"/>
    <mergeCell ref="K323:L323"/>
    <mergeCell ref="P315:R315"/>
    <mergeCell ref="T313:U313"/>
    <mergeCell ref="F319:J319"/>
    <mergeCell ref="P319:R319"/>
    <mergeCell ref="O314:R314"/>
    <mergeCell ref="P313:R313"/>
    <mergeCell ref="F318:J318"/>
    <mergeCell ref="T321:U321"/>
    <mergeCell ref="T322:U322"/>
    <mergeCell ref="T323:U323"/>
    <mergeCell ref="K307:L307"/>
    <mergeCell ref="K308:L308"/>
    <mergeCell ref="K309:L309"/>
    <mergeCell ref="K310:L310"/>
    <mergeCell ref="K311:L311"/>
    <mergeCell ref="P312:R312"/>
    <mergeCell ref="N218:O218"/>
    <mergeCell ref="N224:O224"/>
    <mergeCell ref="N230:O230"/>
    <mergeCell ref="N235:O235"/>
    <mergeCell ref="N240:O240"/>
    <mergeCell ref="N242:O242"/>
    <mergeCell ref="N237:O237"/>
    <mergeCell ref="N278:R278"/>
    <mergeCell ref="N238:O238"/>
    <mergeCell ref="N239:O239"/>
    <mergeCell ref="N254:O254"/>
    <mergeCell ref="N255:O255"/>
    <mergeCell ref="N248:O248"/>
    <mergeCell ref="N236:O236"/>
    <mergeCell ref="N226:O226"/>
    <mergeCell ref="N227:O227"/>
    <mergeCell ref="N256:O256"/>
    <mergeCell ref="N257:O257"/>
    <mergeCell ref="N228:O228"/>
    <mergeCell ref="N229:O229"/>
    <mergeCell ref="N251:O251"/>
    <mergeCell ref="N252:O252"/>
    <mergeCell ref="P320:R320"/>
    <mergeCell ref="F320:J320"/>
    <mergeCell ref="N220:O220"/>
    <mergeCell ref="P309:R309"/>
    <mergeCell ref="P310:R310"/>
    <mergeCell ref="P321:R321"/>
    <mergeCell ref="T316:U316"/>
    <mergeCell ref="T317:U317"/>
    <mergeCell ref="T318:U318"/>
    <mergeCell ref="P316:R316"/>
    <mergeCell ref="P317:R317"/>
    <mergeCell ref="P318:R318"/>
    <mergeCell ref="F303:J303"/>
    <mergeCell ref="F304:J304"/>
    <mergeCell ref="F305:J305"/>
    <mergeCell ref="K297:L297"/>
    <mergeCell ref="K298:L298"/>
    <mergeCell ref="F312:J312"/>
    <mergeCell ref="K302:L302"/>
    <mergeCell ref="P311:R311"/>
    <mergeCell ref="F311:J311"/>
    <mergeCell ref="K303:L303"/>
    <mergeCell ref="K304:L304"/>
    <mergeCell ref="K305:L305"/>
    <mergeCell ref="D209:Y209"/>
    <mergeCell ref="N253:O253"/>
    <mergeCell ref="G254:M254"/>
    <mergeCell ref="G232:M232"/>
    <mergeCell ref="G218:M218"/>
    <mergeCell ref="G219:M219"/>
    <mergeCell ref="G220:M220"/>
    <mergeCell ref="T319:U319"/>
    <mergeCell ref="T320:U320"/>
    <mergeCell ref="F296:J296"/>
    <mergeCell ref="F297:J297"/>
    <mergeCell ref="F298:J298"/>
    <mergeCell ref="F299:J299"/>
    <mergeCell ref="F300:J300"/>
    <mergeCell ref="F301:J301"/>
    <mergeCell ref="F302:J302"/>
    <mergeCell ref="O295:O313"/>
    <mergeCell ref="P297:R297"/>
    <mergeCell ref="P298:R298"/>
    <mergeCell ref="P299:R299"/>
    <mergeCell ref="F307:J307"/>
    <mergeCell ref="F308:J308"/>
    <mergeCell ref="F309:J309"/>
    <mergeCell ref="F310:J310"/>
    <mergeCell ref="G223:M223"/>
    <mergeCell ref="G224:M224"/>
    <mergeCell ref="G225:M225"/>
    <mergeCell ref="I244:M244"/>
    <mergeCell ref="G230:M230"/>
    <mergeCell ref="N222:O222"/>
    <mergeCell ref="N223:O223"/>
    <mergeCell ref="O315:O323"/>
    <mergeCell ref="I187:M187"/>
    <mergeCell ref="E286:H286"/>
    <mergeCell ref="E287:H287"/>
    <mergeCell ref="C193:H193"/>
    <mergeCell ref="N285:R285"/>
    <mergeCell ref="E283:H283"/>
    <mergeCell ref="N283:R283"/>
    <mergeCell ref="E280:H280"/>
    <mergeCell ref="E285:H285"/>
    <mergeCell ref="C274:H274"/>
    <mergeCell ref="N217:O217"/>
    <mergeCell ref="N279:R279"/>
    <mergeCell ref="N280:R280"/>
    <mergeCell ref="N281:R281"/>
    <mergeCell ref="N282:R282"/>
    <mergeCell ref="C207:H207"/>
    <mergeCell ref="G217:M217"/>
    <mergeCell ref="I234:M234"/>
    <mergeCell ref="E180:H180"/>
    <mergeCell ref="E181:H181"/>
    <mergeCell ref="D223:F225"/>
    <mergeCell ref="D226:F258"/>
    <mergeCell ref="G231:M231"/>
    <mergeCell ref="G255:M255"/>
    <mergeCell ref="G256:M256"/>
    <mergeCell ref="I246:M246"/>
    <mergeCell ref="G248:M248"/>
    <mergeCell ref="G249:M249"/>
    <mergeCell ref="I239:M239"/>
    <mergeCell ref="I240:M240"/>
    <mergeCell ref="G257:M257"/>
    <mergeCell ref="G258:M258"/>
    <mergeCell ref="G229:M229"/>
    <mergeCell ref="G233:M233"/>
    <mergeCell ref="G234:H244"/>
    <mergeCell ref="G245:H247"/>
    <mergeCell ref="I243:M243"/>
    <mergeCell ref="I238:M238"/>
    <mergeCell ref="G221:M221"/>
    <mergeCell ref="G222:M222"/>
    <mergeCell ref="O197:Q197"/>
    <mergeCell ref="O198:Q198"/>
    <mergeCell ref="I183:M183"/>
    <mergeCell ref="E186:H186"/>
    <mergeCell ref="I186:M186"/>
    <mergeCell ref="E188:H188"/>
    <mergeCell ref="I188:M188"/>
    <mergeCell ref="E189:H189"/>
    <mergeCell ref="I189:M189"/>
    <mergeCell ref="E187:H187"/>
    <mergeCell ref="J184:Y184"/>
    <mergeCell ref="R196:Y196"/>
    <mergeCell ref="J196:N196"/>
    <mergeCell ref="R197:Y197"/>
    <mergeCell ref="R198:Y198"/>
    <mergeCell ref="J197:N197"/>
    <mergeCell ref="J198:N198"/>
    <mergeCell ref="I85:M85"/>
    <mergeCell ref="I87:Y87"/>
    <mergeCell ref="N219:O219"/>
    <mergeCell ref="O199:Q199"/>
    <mergeCell ref="O200:Q200"/>
    <mergeCell ref="O201:Q201"/>
    <mergeCell ref="O202:Q202"/>
    <mergeCell ref="O203:Q203"/>
    <mergeCell ref="I169:Y169"/>
    <mergeCell ref="J202:N202"/>
    <mergeCell ref="D196:I196"/>
    <mergeCell ref="D197:I197"/>
    <mergeCell ref="D198:I198"/>
    <mergeCell ref="D199:I199"/>
    <mergeCell ref="D200:I200"/>
    <mergeCell ref="D201:I201"/>
    <mergeCell ref="D202:I202"/>
    <mergeCell ref="D203:I203"/>
    <mergeCell ref="J203:N203"/>
    <mergeCell ref="E177:H177"/>
    <mergeCell ref="I177:M177"/>
    <mergeCell ref="E178:H178"/>
    <mergeCell ref="I178:M178"/>
    <mergeCell ref="O196:Q196"/>
    <mergeCell ref="W1:Z1"/>
    <mergeCell ref="I180:M180"/>
    <mergeCell ref="I181:M181"/>
    <mergeCell ref="I124:M124"/>
    <mergeCell ref="I126:Y126"/>
    <mergeCell ref="C150:H150"/>
    <mergeCell ref="I153:M153"/>
    <mergeCell ref="I155:Y155"/>
    <mergeCell ref="I157:Y157"/>
    <mergeCell ref="C13:H13"/>
    <mergeCell ref="E15:H15"/>
    <mergeCell ref="J15:Y15"/>
    <mergeCell ref="I38:Y38"/>
    <mergeCell ref="I40:M40"/>
    <mergeCell ref="C60:H60"/>
    <mergeCell ref="I63:M63"/>
    <mergeCell ref="I69:M69"/>
    <mergeCell ref="I71:Y71"/>
    <mergeCell ref="I73:Y73"/>
    <mergeCell ref="J74:Y74"/>
    <mergeCell ref="I75:Y75"/>
    <mergeCell ref="I20:M20"/>
    <mergeCell ref="J76:Y76"/>
    <mergeCell ref="I77:Y77"/>
    <mergeCell ref="I22:Y22"/>
    <mergeCell ref="I24:Y24"/>
    <mergeCell ref="I26:Y26"/>
    <mergeCell ref="I28:Y28"/>
    <mergeCell ref="I30:Y30"/>
    <mergeCell ref="I32:Y32"/>
    <mergeCell ref="I34:M34"/>
    <mergeCell ref="I36:M36"/>
    <mergeCell ref="I83:M83"/>
    <mergeCell ref="I79:Y79"/>
    <mergeCell ref="I81:Y81"/>
    <mergeCell ref="C109:H109"/>
    <mergeCell ref="D111:Y111"/>
    <mergeCell ref="I112:Y112"/>
    <mergeCell ref="I114:Y114"/>
    <mergeCell ref="I116:Y116"/>
    <mergeCell ref="I118:M118"/>
    <mergeCell ref="I120:Y120"/>
    <mergeCell ref="I122:M122"/>
    <mergeCell ref="I179:M179"/>
    <mergeCell ref="I163:Y163"/>
    <mergeCell ref="I165:M165"/>
    <mergeCell ref="I167:M167"/>
    <mergeCell ref="C174:H174"/>
    <mergeCell ref="I161:M161"/>
    <mergeCell ref="I159:M159"/>
    <mergeCell ref="E179:H179"/>
    <mergeCell ref="I284:M284"/>
    <mergeCell ref="I285:M285"/>
    <mergeCell ref="K294:L294"/>
    <mergeCell ref="K295:L295"/>
    <mergeCell ref="K296:L296"/>
    <mergeCell ref="K299:L299"/>
    <mergeCell ref="K300:L300"/>
    <mergeCell ref="P295:R295"/>
    <mergeCell ref="F295:J295"/>
    <mergeCell ref="I286:M286"/>
    <mergeCell ref="I287:M287"/>
    <mergeCell ref="P296:R296"/>
    <mergeCell ref="P300:R300"/>
    <mergeCell ref="E284:H284"/>
    <mergeCell ref="N284:R284"/>
    <mergeCell ref="E295:E297"/>
    <mergeCell ref="E298:E312"/>
    <mergeCell ref="K306:L306"/>
    <mergeCell ref="K301:L301"/>
    <mergeCell ref="P301:R301"/>
    <mergeCell ref="P302:R302"/>
    <mergeCell ref="P303:R303"/>
    <mergeCell ref="P304:R304"/>
    <mergeCell ref="K312:L312"/>
    <mergeCell ref="E282:H282"/>
    <mergeCell ref="E293:Y293"/>
    <mergeCell ref="E281:H281"/>
    <mergeCell ref="I278:M278"/>
    <mergeCell ref="I279:M279"/>
    <mergeCell ref="I280:M280"/>
    <mergeCell ref="I283:M283"/>
    <mergeCell ref="O294:R294"/>
    <mergeCell ref="N225:O225"/>
    <mergeCell ref="N231:O231"/>
    <mergeCell ref="N232:O232"/>
    <mergeCell ref="N233:O233"/>
    <mergeCell ref="I236:M236"/>
    <mergeCell ref="I237:M237"/>
    <mergeCell ref="D259:F260"/>
    <mergeCell ref="D261:F270"/>
    <mergeCell ref="G261:M261"/>
    <mergeCell ref="G262:M262"/>
    <mergeCell ref="G263:M263"/>
    <mergeCell ref="G264:M264"/>
    <mergeCell ref="G265:M265"/>
    <mergeCell ref="G266:M266"/>
    <mergeCell ref="G267:M267"/>
    <mergeCell ref="G268:M268"/>
    <mergeCell ref="I241:M241"/>
    <mergeCell ref="N241:O241"/>
    <mergeCell ref="I242:M242"/>
    <mergeCell ref="G226:M226"/>
    <mergeCell ref="G227:M227"/>
    <mergeCell ref="G228:M228"/>
    <mergeCell ref="N244:O244"/>
    <mergeCell ref="N243:O243"/>
    <mergeCell ref="N250:O250"/>
    <mergeCell ref="I235:M235"/>
    <mergeCell ref="N210:O210"/>
    <mergeCell ref="J201:N201"/>
    <mergeCell ref="R199:Y199"/>
    <mergeCell ref="R200:Y200"/>
    <mergeCell ref="D210:M210"/>
    <mergeCell ref="R201:Y201"/>
    <mergeCell ref="R202:Y202"/>
    <mergeCell ref="R203:Y203"/>
    <mergeCell ref="N221:O221"/>
    <mergeCell ref="N213:O213"/>
    <mergeCell ref="N214:O214"/>
    <mergeCell ref="N215:O215"/>
    <mergeCell ref="N216:O216"/>
    <mergeCell ref="J199:N199"/>
    <mergeCell ref="J200:N200"/>
    <mergeCell ref="N211:O211"/>
    <mergeCell ref="N212:O212"/>
    <mergeCell ref="D211:F222"/>
    <mergeCell ref="G211:M211"/>
    <mergeCell ref="G212:M212"/>
    <mergeCell ref="G213:M213"/>
    <mergeCell ref="G214:M214"/>
    <mergeCell ref="G215:M215"/>
    <mergeCell ref="G216:M216"/>
  </mergeCells>
  <phoneticPr fontId="5"/>
  <conditionalFormatting sqref="I20:M20">
    <cfRule type="expression" dxfId="129" priority="130" stopIfTrue="1">
      <formula>$A20&lt;&gt;0</formula>
    </cfRule>
  </conditionalFormatting>
  <conditionalFormatting sqref="I22:Y22">
    <cfRule type="expression" dxfId="128" priority="129" stopIfTrue="1">
      <formula>$A22&lt;&gt;0</formula>
    </cfRule>
  </conditionalFormatting>
  <conditionalFormatting sqref="I24:Y24">
    <cfRule type="expression" dxfId="127" priority="128" stopIfTrue="1">
      <formula>$A24&lt;&gt;0</formula>
    </cfRule>
  </conditionalFormatting>
  <conditionalFormatting sqref="I26:Y26">
    <cfRule type="expression" dxfId="126" priority="127" stopIfTrue="1">
      <formula>$A26&lt;&gt;0</formula>
    </cfRule>
  </conditionalFormatting>
  <conditionalFormatting sqref="I28:Y28">
    <cfRule type="expression" dxfId="125" priority="126" stopIfTrue="1">
      <formula>$A28&lt;&gt;0</formula>
    </cfRule>
  </conditionalFormatting>
  <conditionalFormatting sqref="I30:Y30">
    <cfRule type="expression" dxfId="124" priority="125" stopIfTrue="1">
      <formula>$A30&lt;&gt;0</formula>
    </cfRule>
  </conditionalFormatting>
  <conditionalFormatting sqref="I32:Y32">
    <cfRule type="expression" dxfId="123" priority="124" stopIfTrue="1">
      <formula>$A32&lt;&gt;0</formula>
    </cfRule>
  </conditionalFormatting>
  <conditionalFormatting sqref="I34:M34">
    <cfRule type="expression" dxfId="122" priority="123" stopIfTrue="1">
      <formula>$A34&lt;&gt;0</formula>
    </cfRule>
  </conditionalFormatting>
  <conditionalFormatting sqref="I36:M36">
    <cfRule type="expression" dxfId="121" priority="122" stopIfTrue="1">
      <formula>$A36&lt;&gt;0</formula>
    </cfRule>
  </conditionalFormatting>
  <conditionalFormatting sqref="I38:Y38">
    <cfRule type="expression" dxfId="120" priority="121" stopIfTrue="1">
      <formula>$A38&lt;&gt;0</formula>
    </cfRule>
  </conditionalFormatting>
  <conditionalFormatting sqref="I40:M40">
    <cfRule type="expression" dxfId="119" priority="120" stopIfTrue="1">
      <formula>$A40&lt;&gt;0</formula>
    </cfRule>
  </conditionalFormatting>
  <conditionalFormatting sqref="I63:M63">
    <cfRule type="expression" dxfId="118" priority="119" stopIfTrue="1">
      <formula>$A63&lt;&gt;0</formula>
    </cfRule>
  </conditionalFormatting>
  <conditionalFormatting sqref="I69:M69">
    <cfRule type="expression" dxfId="117" priority="118" stopIfTrue="1">
      <formula>$A69&lt;&gt;0</formula>
    </cfRule>
  </conditionalFormatting>
  <conditionalFormatting sqref="I71:Y71">
    <cfRule type="expression" dxfId="116" priority="117" stopIfTrue="1">
      <formula>$A71&lt;&gt;0</formula>
    </cfRule>
  </conditionalFormatting>
  <conditionalFormatting sqref="I73:Y73">
    <cfRule type="expression" dxfId="115" priority="116" stopIfTrue="1">
      <formula>$A73&lt;&gt;0</formula>
    </cfRule>
  </conditionalFormatting>
  <conditionalFormatting sqref="I75:Y75">
    <cfRule type="expression" dxfId="114" priority="115" stopIfTrue="1">
      <formula>$A75&lt;&gt;0</formula>
    </cfRule>
  </conditionalFormatting>
  <conditionalFormatting sqref="I77:Y77">
    <cfRule type="expression" dxfId="113" priority="114" stopIfTrue="1">
      <formula>$A77&lt;&gt;0</formula>
    </cfRule>
  </conditionalFormatting>
  <conditionalFormatting sqref="I79:Y79">
    <cfRule type="expression" dxfId="112" priority="113" stopIfTrue="1">
      <formula>$A79&lt;&gt;0</formula>
    </cfRule>
  </conditionalFormatting>
  <conditionalFormatting sqref="I81:Y81">
    <cfRule type="expression" dxfId="111" priority="112" stopIfTrue="1">
      <formula>$A81&lt;&gt;0</formula>
    </cfRule>
  </conditionalFormatting>
  <conditionalFormatting sqref="I83:M83">
    <cfRule type="expression" dxfId="110" priority="111" stopIfTrue="1">
      <formula>$A83&lt;&gt;0</formula>
    </cfRule>
  </conditionalFormatting>
  <conditionalFormatting sqref="P83">
    <cfRule type="expression" dxfId="109" priority="110" stopIfTrue="1">
      <formula>$A84&lt;&gt;0</formula>
    </cfRule>
  </conditionalFormatting>
  <conditionalFormatting sqref="I85:M85">
    <cfRule type="expression" dxfId="108" priority="109" stopIfTrue="1">
      <formula>$A85&lt;&gt;0</formula>
    </cfRule>
  </conditionalFormatting>
  <conditionalFormatting sqref="I87:Y87">
    <cfRule type="expression" dxfId="107" priority="108" stopIfTrue="1">
      <formula>$A87&lt;&gt;0</formula>
    </cfRule>
  </conditionalFormatting>
  <conditionalFormatting sqref="I114:Y114">
    <cfRule type="expression" dxfId="106" priority="107" stopIfTrue="1">
      <formula>$A114&lt;&gt;0</formula>
    </cfRule>
  </conditionalFormatting>
  <conditionalFormatting sqref="I116:Y116">
    <cfRule type="expression" dxfId="105" priority="106" stopIfTrue="1">
      <formula>$A116&lt;&gt;0</formula>
    </cfRule>
  </conditionalFormatting>
  <conditionalFormatting sqref="I120:Y120">
    <cfRule type="expression" dxfId="104" priority="105" stopIfTrue="1">
      <formula>$A120&lt;&gt;0</formula>
    </cfRule>
  </conditionalFormatting>
  <conditionalFormatting sqref="I122:M122">
    <cfRule type="expression" dxfId="103" priority="104" stopIfTrue="1">
      <formula>$A122&lt;&gt;0</formula>
    </cfRule>
  </conditionalFormatting>
  <conditionalFormatting sqref="I124:M124">
    <cfRule type="expression" dxfId="102" priority="103" stopIfTrue="1">
      <formula>$A124&lt;&gt;0</formula>
    </cfRule>
  </conditionalFormatting>
  <conditionalFormatting sqref="I126:Y126">
    <cfRule type="expression" dxfId="101" priority="102" stopIfTrue="1">
      <formula>$A126&lt;&gt;0</formula>
    </cfRule>
  </conditionalFormatting>
  <conditionalFormatting sqref="I153:M153">
    <cfRule type="expression" dxfId="100" priority="101" stopIfTrue="1">
      <formula>$A153&lt;&gt;0</formula>
    </cfRule>
  </conditionalFormatting>
  <conditionalFormatting sqref="I155:Y155">
    <cfRule type="expression" dxfId="99" priority="100" stopIfTrue="1">
      <formula>$A155&lt;&gt;0</formula>
    </cfRule>
  </conditionalFormatting>
  <conditionalFormatting sqref="I157:Y157">
    <cfRule type="expression" dxfId="98" priority="99" stopIfTrue="1">
      <formula>$A157&lt;&gt;0</formula>
    </cfRule>
  </conditionalFormatting>
  <conditionalFormatting sqref="I159:M159">
    <cfRule type="expression" dxfId="97" priority="98" stopIfTrue="1">
      <formula>$A159&lt;&gt;0</formula>
    </cfRule>
  </conditionalFormatting>
  <conditionalFormatting sqref="I161:M161">
    <cfRule type="expression" dxfId="96" priority="97" stopIfTrue="1">
      <formula>$A161&lt;&gt;0</formula>
    </cfRule>
  </conditionalFormatting>
  <conditionalFormatting sqref="I163:Y163">
    <cfRule type="expression" dxfId="95" priority="96" stopIfTrue="1">
      <formula>$A163&lt;&gt;0</formula>
    </cfRule>
  </conditionalFormatting>
  <conditionalFormatting sqref="I165:M165">
    <cfRule type="expression" dxfId="94" priority="95" stopIfTrue="1">
      <formula>$A165&lt;&gt;0</formula>
    </cfRule>
  </conditionalFormatting>
  <conditionalFormatting sqref="I167:M167">
    <cfRule type="expression" dxfId="93" priority="94" stopIfTrue="1">
      <formula>$A167&lt;&gt;0</formula>
    </cfRule>
  </conditionalFormatting>
  <conditionalFormatting sqref="I169:Y169">
    <cfRule type="expression" dxfId="92" priority="93" stopIfTrue="1">
      <formula>$A169&lt;&gt;0</formula>
    </cfRule>
  </conditionalFormatting>
  <conditionalFormatting sqref="I183:M183">
    <cfRule type="expression" dxfId="91" priority="92" stopIfTrue="1">
      <formula>$A183&lt;&gt;0</formula>
    </cfRule>
  </conditionalFormatting>
  <conditionalFormatting sqref="K295:L295">
    <cfRule type="expression" dxfId="90" priority="91" stopIfTrue="1">
      <formula>希望&lt;&gt;0</formula>
    </cfRule>
  </conditionalFormatting>
  <conditionalFormatting sqref="M295">
    <cfRule type="expression" dxfId="89" priority="90" stopIfTrue="1">
      <formula>$AB295</formula>
    </cfRule>
  </conditionalFormatting>
  <conditionalFormatting sqref="K296:L296">
    <cfRule type="expression" dxfId="88" priority="89" stopIfTrue="1">
      <formula>希望&lt;&gt;0</formula>
    </cfRule>
  </conditionalFormatting>
  <conditionalFormatting sqref="M296">
    <cfRule type="expression" dxfId="87" priority="88" stopIfTrue="1">
      <formula>$AB296</formula>
    </cfRule>
  </conditionalFormatting>
  <conditionalFormatting sqref="K297:L297">
    <cfRule type="expression" dxfId="86" priority="87" stopIfTrue="1">
      <formula>希望&lt;&gt;0</formula>
    </cfRule>
  </conditionalFormatting>
  <conditionalFormatting sqref="M297">
    <cfRule type="expression" dxfId="85" priority="86" stopIfTrue="1">
      <formula>$AB297</formula>
    </cfRule>
  </conditionalFormatting>
  <conditionalFormatting sqref="K298:L298">
    <cfRule type="expression" dxfId="84" priority="85" stopIfTrue="1">
      <formula>希望&lt;&gt;0</formula>
    </cfRule>
  </conditionalFormatting>
  <conditionalFormatting sqref="M298">
    <cfRule type="expression" dxfId="83" priority="84" stopIfTrue="1">
      <formula>$AB298</formula>
    </cfRule>
  </conditionalFormatting>
  <conditionalFormatting sqref="K299:L299">
    <cfRule type="expression" dxfId="82" priority="83" stopIfTrue="1">
      <formula>希望&lt;&gt;0</formula>
    </cfRule>
  </conditionalFormatting>
  <conditionalFormatting sqref="K300:L300">
    <cfRule type="expression" dxfId="81" priority="82" stopIfTrue="1">
      <formula>希望&lt;&gt;0</formula>
    </cfRule>
  </conditionalFormatting>
  <conditionalFormatting sqref="K301:L301">
    <cfRule type="expression" dxfId="80" priority="81" stopIfTrue="1">
      <formula>希望&lt;&gt;0</formula>
    </cfRule>
  </conditionalFormatting>
  <conditionalFormatting sqref="K302:L302">
    <cfRule type="expression" dxfId="79" priority="80" stopIfTrue="1">
      <formula>希望&lt;&gt;0</formula>
    </cfRule>
  </conditionalFormatting>
  <conditionalFormatting sqref="K303:L303">
    <cfRule type="expression" dxfId="78" priority="79" stopIfTrue="1">
      <formula>希望&lt;&gt;0</formula>
    </cfRule>
  </conditionalFormatting>
  <conditionalFormatting sqref="K304:L304">
    <cfRule type="expression" dxfId="77" priority="78" stopIfTrue="1">
      <formula>希望&lt;&gt;0</formula>
    </cfRule>
  </conditionalFormatting>
  <conditionalFormatting sqref="K305:L305">
    <cfRule type="expression" dxfId="76" priority="77" stopIfTrue="1">
      <formula>希望&lt;&gt;0</formula>
    </cfRule>
  </conditionalFormatting>
  <conditionalFormatting sqref="K306:L306">
    <cfRule type="expression" dxfId="75" priority="76" stopIfTrue="1">
      <formula>希望&lt;&gt;0</formula>
    </cfRule>
  </conditionalFormatting>
  <conditionalFormatting sqref="K307:L307">
    <cfRule type="expression" dxfId="74" priority="75" stopIfTrue="1">
      <formula>希望&lt;&gt;0</formula>
    </cfRule>
  </conditionalFormatting>
  <conditionalFormatting sqref="K308:L308">
    <cfRule type="expression" dxfId="73" priority="74" stopIfTrue="1">
      <formula>希望&lt;&gt;0</formula>
    </cfRule>
  </conditionalFormatting>
  <conditionalFormatting sqref="K309:L309">
    <cfRule type="expression" dxfId="72" priority="73" stopIfTrue="1">
      <formula>希望&lt;&gt;0</formula>
    </cfRule>
  </conditionalFormatting>
  <conditionalFormatting sqref="K310:L310">
    <cfRule type="expression" dxfId="71" priority="72" stopIfTrue="1">
      <formula>希望&lt;&gt;0</formula>
    </cfRule>
  </conditionalFormatting>
  <conditionalFormatting sqref="K311:L311">
    <cfRule type="expression" dxfId="70" priority="71" stopIfTrue="1">
      <formula>希望&lt;&gt;0</formula>
    </cfRule>
  </conditionalFormatting>
  <conditionalFormatting sqref="K312:L312">
    <cfRule type="expression" dxfId="69" priority="70" stopIfTrue="1">
      <formula>希望&lt;&gt;0</formula>
    </cfRule>
  </conditionalFormatting>
  <conditionalFormatting sqref="K313:L313">
    <cfRule type="expression" dxfId="68" priority="69" stopIfTrue="1">
      <formula>希望&lt;&gt;0</formula>
    </cfRule>
  </conditionalFormatting>
  <conditionalFormatting sqref="M313">
    <cfRule type="expression" dxfId="67" priority="68" stopIfTrue="1">
      <formula>$AB313</formula>
    </cfRule>
  </conditionalFormatting>
  <conditionalFormatting sqref="K314:L314">
    <cfRule type="expression" dxfId="66" priority="67" stopIfTrue="1">
      <formula>希望&lt;&gt;0</formula>
    </cfRule>
  </conditionalFormatting>
  <conditionalFormatting sqref="M314">
    <cfRule type="expression" dxfId="65" priority="66" stopIfTrue="1">
      <formula>$AB314</formula>
    </cfRule>
  </conditionalFormatting>
  <conditionalFormatting sqref="K315:L315">
    <cfRule type="expression" dxfId="64" priority="65" stopIfTrue="1">
      <formula>希望&lt;&gt;0</formula>
    </cfRule>
  </conditionalFormatting>
  <conditionalFormatting sqref="M315">
    <cfRule type="expression" dxfId="63" priority="64" stopIfTrue="1">
      <formula>$AB315</formula>
    </cfRule>
  </conditionalFormatting>
  <conditionalFormatting sqref="K316:L316">
    <cfRule type="expression" dxfId="62" priority="63" stopIfTrue="1">
      <formula>希望&lt;&gt;0</formula>
    </cfRule>
  </conditionalFormatting>
  <conditionalFormatting sqref="M316">
    <cfRule type="expression" dxfId="61" priority="62" stopIfTrue="1">
      <formula>$AB316</formula>
    </cfRule>
  </conditionalFormatting>
  <conditionalFormatting sqref="K317:L317">
    <cfRule type="expression" dxfId="60" priority="61" stopIfTrue="1">
      <formula>希望&lt;&gt;0</formula>
    </cfRule>
  </conditionalFormatting>
  <conditionalFormatting sqref="M317">
    <cfRule type="expression" dxfId="59" priority="60" stopIfTrue="1">
      <formula>$AB317</formula>
    </cfRule>
  </conditionalFormatting>
  <conditionalFormatting sqref="K318:L318">
    <cfRule type="expression" dxfId="58" priority="59" stopIfTrue="1">
      <formula>希望&lt;&gt;0</formula>
    </cfRule>
  </conditionalFormatting>
  <conditionalFormatting sqref="M318">
    <cfRule type="expression" dxfId="57" priority="58" stopIfTrue="1">
      <formula>$AB318</formula>
    </cfRule>
  </conditionalFormatting>
  <conditionalFormatting sqref="K319:L319">
    <cfRule type="expression" dxfId="56" priority="57" stopIfTrue="1">
      <formula>希望&lt;&gt;0</formula>
    </cfRule>
  </conditionalFormatting>
  <conditionalFormatting sqref="M319">
    <cfRule type="expression" dxfId="55" priority="56" stopIfTrue="1">
      <formula>$AB319</formula>
    </cfRule>
  </conditionalFormatting>
  <conditionalFormatting sqref="K320:L320">
    <cfRule type="expression" dxfId="54" priority="55" stopIfTrue="1">
      <formula>希望&lt;&gt;0</formula>
    </cfRule>
  </conditionalFormatting>
  <conditionalFormatting sqref="M320">
    <cfRule type="expression" dxfId="53" priority="54" stopIfTrue="1">
      <formula>$AB320</formula>
    </cfRule>
  </conditionalFormatting>
  <conditionalFormatting sqref="K321:L321">
    <cfRule type="expression" dxfId="52" priority="53" stopIfTrue="1">
      <formula>希望&lt;&gt;0</formula>
    </cfRule>
  </conditionalFormatting>
  <conditionalFormatting sqref="M321">
    <cfRule type="expression" dxfId="51" priority="52" stopIfTrue="1">
      <formula>$AB321</formula>
    </cfRule>
  </conditionalFormatting>
  <conditionalFormatting sqref="K322:L322">
    <cfRule type="expression" dxfId="50" priority="51" stopIfTrue="1">
      <formula>希望&lt;&gt;0</formula>
    </cfRule>
  </conditionalFormatting>
  <conditionalFormatting sqref="M322">
    <cfRule type="expression" dxfId="49" priority="50" stopIfTrue="1">
      <formula>$AB322</formula>
    </cfRule>
  </conditionalFormatting>
  <conditionalFormatting sqref="K323:L323">
    <cfRule type="expression" dxfId="48" priority="49" stopIfTrue="1">
      <formula>希望&lt;&gt;0</formula>
    </cfRule>
  </conditionalFormatting>
  <conditionalFormatting sqref="M323">
    <cfRule type="expression" dxfId="47" priority="48" stopIfTrue="1">
      <formula>$AB323</formula>
    </cfRule>
  </conditionalFormatting>
  <conditionalFormatting sqref="S295">
    <cfRule type="expression" dxfId="46" priority="47" stopIfTrue="1">
      <formula>希望&lt;&gt;0</formula>
    </cfRule>
  </conditionalFormatting>
  <conditionalFormatting sqref="T295:U295">
    <cfRule type="expression" dxfId="45" priority="46" stopIfTrue="1">
      <formula>$AC295</formula>
    </cfRule>
  </conditionalFormatting>
  <conditionalFormatting sqref="S296">
    <cfRule type="expression" dxfId="44" priority="45" stopIfTrue="1">
      <formula>希望&lt;&gt;0</formula>
    </cfRule>
  </conditionalFormatting>
  <conditionalFormatting sqref="T296:U296">
    <cfRule type="expression" dxfId="43" priority="44" stopIfTrue="1">
      <formula>$AC296</formula>
    </cfRule>
  </conditionalFormatting>
  <conditionalFormatting sqref="S297">
    <cfRule type="expression" dxfId="42" priority="43" stopIfTrue="1">
      <formula>希望&lt;&gt;0</formula>
    </cfRule>
  </conditionalFormatting>
  <conditionalFormatting sqref="T297:U297">
    <cfRule type="expression" dxfId="41" priority="42" stopIfTrue="1">
      <formula>$AC297</formula>
    </cfRule>
  </conditionalFormatting>
  <conditionalFormatting sqref="S298">
    <cfRule type="expression" dxfId="40" priority="41" stopIfTrue="1">
      <formula>希望&lt;&gt;0</formula>
    </cfRule>
  </conditionalFormatting>
  <conditionalFormatting sqref="T298:U298">
    <cfRule type="expression" dxfId="39" priority="40" stopIfTrue="1">
      <formula>$AC298</formula>
    </cfRule>
  </conditionalFormatting>
  <conditionalFormatting sqref="S299">
    <cfRule type="expression" dxfId="38" priority="39" stopIfTrue="1">
      <formula>希望&lt;&gt;0</formula>
    </cfRule>
  </conditionalFormatting>
  <conditionalFormatting sqref="T299:U299">
    <cfRule type="expression" dxfId="37" priority="38" stopIfTrue="1">
      <formula>$AC299</formula>
    </cfRule>
  </conditionalFormatting>
  <conditionalFormatting sqref="S300">
    <cfRule type="expression" dxfId="36" priority="37" stopIfTrue="1">
      <formula>希望&lt;&gt;0</formula>
    </cfRule>
  </conditionalFormatting>
  <conditionalFormatting sqref="T300:U300">
    <cfRule type="expression" dxfId="35" priority="36" stopIfTrue="1">
      <formula>$AC300</formula>
    </cfRule>
  </conditionalFormatting>
  <conditionalFormatting sqref="S301">
    <cfRule type="expression" dxfId="34" priority="35" stopIfTrue="1">
      <formula>希望&lt;&gt;0</formula>
    </cfRule>
  </conditionalFormatting>
  <conditionalFormatting sqref="T301:U301">
    <cfRule type="expression" dxfId="33" priority="34" stopIfTrue="1">
      <formula>$AC301</formula>
    </cfRule>
  </conditionalFormatting>
  <conditionalFormatting sqref="S302">
    <cfRule type="expression" dxfId="32" priority="33" stopIfTrue="1">
      <formula>希望&lt;&gt;0</formula>
    </cfRule>
  </conditionalFormatting>
  <conditionalFormatting sqref="T302:U302">
    <cfRule type="expression" dxfId="31" priority="32" stopIfTrue="1">
      <formula>$AC302</formula>
    </cfRule>
  </conditionalFormatting>
  <conditionalFormatting sqref="S303">
    <cfRule type="expression" dxfId="30" priority="31" stopIfTrue="1">
      <formula>希望&lt;&gt;0</formula>
    </cfRule>
  </conditionalFormatting>
  <conditionalFormatting sqref="T303:U303">
    <cfRule type="expression" dxfId="29" priority="30" stopIfTrue="1">
      <formula>$AC303</formula>
    </cfRule>
  </conditionalFormatting>
  <conditionalFormatting sqref="S304">
    <cfRule type="expression" dxfId="28" priority="29" stopIfTrue="1">
      <formula>希望&lt;&gt;0</formula>
    </cfRule>
  </conditionalFormatting>
  <conditionalFormatting sqref="T304:U304">
    <cfRule type="expression" dxfId="27" priority="28" stopIfTrue="1">
      <formula>$AC304</formula>
    </cfRule>
  </conditionalFormatting>
  <conditionalFormatting sqref="S305">
    <cfRule type="expression" dxfId="26" priority="27" stopIfTrue="1">
      <formula>希望&lt;&gt;0</formula>
    </cfRule>
  </conditionalFormatting>
  <conditionalFormatting sqref="S306">
    <cfRule type="expression" dxfId="25" priority="26" stopIfTrue="1">
      <formula>希望&lt;&gt;0</formula>
    </cfRule>
  </conditionalFormatting>
  <conditionalFormatting sqref="S307">
    <cfRule type="expression" dxfId="24" priority="25" stopIfTrue="1">
      <formula>希望&lt;&gt;0</formula>
    </cfRule>
  </conditionalFormatting>
  <conditionalFormatting sqref="S308">
    <cfRule type="expression" dxfId="23" priority="24" stopIfTrue="1">
      <formula>希望&lt;&gt;0</formula>
    </cfRule>
  </conditionalFormatting>
  <conditionalFormatting sqref="S309">
    <cfRule type="expression" dxfId="22" priority="23" stopIfTrue="1">
      <formula>希望&lt;&gt;0</formula>
    </cfRule>
  </conditionalFormatting>
  <conditionalFormatting sqref="S310">
    <cfRule type="expression" dxfId="21" priority="22" stopIfTrue="1">
      <formula>希望&lt;&gt;0</formula>
    </cfRule>
  </conditionalFormatting>
  <conditionalFormatting sqref="S311">
    <cfRule type="expression" dxfId="20" priority="21" stopIfTrue="1">
      <formula>希望&lt;&gt;0</formula>
    </cfRule>
  </conditionalFormatting>
  <conditionalFormatting sqref="S312">
    <cfRule type="expression" dxfId="19" priority="20" stopIfTrue="1">
      <formula>希望&lt;&gt;0</formula>
    </cfRule>
  </conditionalFormatting>
  <conditionalFormatting sqref="S313">
    <cfRule type="expression" dxfId="18" priority="19" stopIfTrue="1">
      <formula>希望&lt;&gt;0</formula>
    </cfRule>
  </conditionalFormatting>
  <conditionalFormatting sqref="S314">
    <cfRule type="expression" dxfId="17" priority="18" stopIfTrue="1">
      <formula>希望&lt;&gt;0</formula>
    </cfRule>
  </conditionalFormatting>
  <conditionalFormatting sqref="T314:U314">
    <cfRule type="expression" dxfId="16" priority="17" stopIfTrue="1">
      <formula>$AC314</formula>
    </cfRule>
  </conditionalFormatting>
  <conditionalFormatting sqref="S315">
    <cfRule type="expression" dxfId="15" priority="16" stopIfTrue="1">
      <formula>希望&lt;&gt;0</formula>
    </cfRule>
  </conditionalFormatting>
  <conditionalFormatting sqref="T315:U315">
    <cfRule type="expression" dxfId="14" priority="15" stopIfTrue="1">
      <formula>$AC315</formula>
    </cfRule>
  </conditionalFormatting>
  <conditionalFormatting sqref="S316">
    <cfRule type="expression" dxfId="13" priority="14" stopIfTrue="1">
      <formula>希望&lt;&gt;0</formula>
    </cfRule>
  </conditionalFormatting>
  <conditionalFormatting sqref="T316:U316">
    <cfRule type="expression" dxfId="12" priority="13" stopIfTrue="1">
      <formula>$AC316</formula>
    </cfRule>
  </conditionalFormatting>
  <conditionalFormatting sqref="S317">
    <cfRule type="expression" dxfId="11" priority="12" stopIfTrue="1">
      <formula>希望&lt;&gt;0</formula>
    </cfRule>
  </conditionalFormatting>
  <conditionalFormatting sqref="T317:U317">
    <cfRule type="expression" dxfId="10" priority="11" stopIfTrue="1">
      <formula>$AC317</formula>
    </cfRule>
  </conditionalFormatting>
  <conditionalFormatting sqref="S318">
    <cfRule type="expression" dxfId="9" priority="10" stopIfTrue="1">
      <formula>希望&lt;&gt;0</formula>
    </cfRule>
  </conditionalFormatting>
  <conditionalFormatting sqref="T318:U318">
    <cfRule type="expression" dxfId="8" priority="9" stopIfTrue="1">
      <formula>$AC318</formula>
    </cfRule>
  </conditionalFormatting>
  <conditionalFormatting sqref="S319">
    <cfRule type="expression" dxfId="7" priority="8" stopIfTrue="1">
      <formula>希望&lt;&gt;0</formula>
    </cfRule>
  </conditionalFormatting>
  <conditionalFormatting sqref="T319:U319">
    <cfRule type="expression" dxfId="6" priority="7" stopIfTrue="1">
      <formula>$AC319</formula>
    </cfRule>
  </conditionalFormatting>
  <conditionalFormatting sqref="S320">
    <cfRule type="expression" dxfId="5" priority="6" stopIfTrue="1">
      <formula>希望&lt;&gt;0</formula>
    </cfRule>
  </conditionalFormatting>
  <conditionalFormatting sqref="T320:U320">
    <cfRule type="expression" dxfId="4" priority="5" stopIfTrue="1">
      <formula>$AC320</formula>
    </cfRule>
  </conditionalFormatting>
  <conditionalFormatting sqref="S321">
    <cfRule type="expression" dxfId="3" priority="4" stopIfTrue="1">
      <formula>希望&lt;&gt;0</formula>
    </cfRule>
  </conditionalFormatting>
  <conditionalFormatting sqref="T321:U321">
    <cfRule type="expression" dxfId="2" priority="3" stopIfTrue="1">
      <formula>$AC321</formula>
    </cfRule>
  </conditionalFormatting>
  <conditionalFormatting sqref="S322">
    <cfRule type="expression" dxfId="1" priority="2" stopIfTrue="1">
      <formula>希望&lt;&gt;0</formula>
    </cfRule>
  </conditionalFormatting>
  <conditionalFormatting sqref="S323">
    <cfRule type="expression" dxfId="0" priority="1" stopIfTrue="1">
      <formula>希望&lt;&gt;0</formula>
    </cfRule>
  </conditionalFormatting>
  <dataValidations count="249">
    <dataValidation imeMode="halfAlpha" allowBlank="1" showInputMessage="1" showErrorMessage="1" sqref="I279:M279 I280:M280 I281:M281 I282:M282 I283:M283 I284:M284 I285:M285 I286:M286 I287:M287 I288:M288 I289:M289 I290:M290" xr:uid="{B9659909-5B31-4BED-997F-7AD638870D72}"/>
    <dataValidation imeMode="hiragana" allowBlank="1" showInputMessage="1" showErrorMessage="1" sqref="G267:M267 G268:M268 G269:M269 G270:M270 E287:H287 E288:H288 E289:H289 E290:H290" xr:uid="{1F330F71-FE8C-4AEE-A415-BB84C2CAB4FC}"/>
    <dataValidation imeMode="hiragana" allowBlank="1" showInputMessage="1" showErrorMessage="1" sqref="I22:Y22" xr:uid="{972F23C1-E0F2-4CDC-BA8C-2F17A59777BE}"/>
    <dataValidation type="whole" imeMode="halfAlpha" allowBlank="1" showInputMessage="1" showErrorMessage="1" error="7桁の数字を入力してください" sqref="I20:M20" xr:uid="{A8DB165A-3344-433B-B47D-B50D14D20F0E}">
      <formula1>0</formula1>
      <formula2>9999999</formula2>
    </dataValidation>
    <dataValidation imeMode="fullKatakana" allowBlank="1" showInputMessage="1" showErrorMessage="1" sqref="I24:Y24" xr:uid="{E6AC92DF-8046-4FE6-A143-829EDB6CDEDF}"/>
    <dataValidation imeMode="hiragana" allowBlank="1" showInputMessage="1" showErrorMessage="1" sqref="I26:Y26" xr:uid="{3A3AAEB4-9C96-4B8D-80A7-D931C2E90B15}"/>
    <dataValidation imeMode="hiragana" allowBlank="1" showInputMessage="1" showErrorMessage="1" sqref="I28:Y28" xr:uid="{5C35FBD0-C2D8-4BA9-8B66-2CC3277276C6}"/>
    <dataValidation imeMode="fullKatakana" allowBlank="1" showInputMessage="1" showErrorMessage="1" sqref="I30:Y30" xr:uid="{3E47C1D8-8D3F-4834-874E-767841DE8A65}"/>
    <dataValidation imeMode="hiragana" allowBlank="1" showInputMessage="1" showErrorMessage="1" sqref="I32:Y32" xr:uid="{560CC2AD-7494-4C9D-B1E2-A5E708A14763}"/>
    <dataValidation imeMode="halfAlpha" allowBlank="1" showInputMessage="1" showErrorMessage="1" sqref="I34:M34" xr:uid="{5BA25C8D-72BE-4601-9F1E-3288AFE4675C}"/>
    <dataValidation imeMode="halfAlpha" allowBlank="1" showInputMessage="1" showErrorMessage="1" sqref="P34" xr:uid="{736F122B-8A99-4772-B093-9433514D64B4}"/>
    <dataValidation imeMode="halfAlpha" allowBlank="1" showInputMessage="1" showErrorMessage="1" sqref="I36:M36" xr:uid="{298E0BBB-CFBD-4410-92F8-5172689B8C53}"/>
    <dataValidation imeMode="halfAlpha" allowBlank="1" showInputMessage="1" showErrorMessage="1" sqref="I38:Y38" xr:uid="{C2C886D4-F68F-45FE-8492-5B6DB44F769A}"/>
    <dataValidation type="list" imeMode="halfAlpha" allowBlank="1" showInputMessage="1" showErrorMessage="1" error="リストから選択してください" sqref="I40:M40" xr:uid="{46C1F849-1489-41B1-BE9E-A25DA57387BF}">
      <formula1>"一致する,一致しない"</formula1>
    </dataValidation>
    <dataValidation type="list" imeMode="halfAlpha" allowBlank="1" showInputMessage="1" showErrorMessage="1" error="リストから選択してください" sqref="I63:M63" xr:uid="{1A1DED58-B005-48E1-B576-DAB0DCCF4C2D}">
      <formula1>"しない,する"</formula1>
    </dataValidation>
    <dataValidation type="whole" imeMode="halfAlpha" allowBlank="1" showInputMessage="1" showErrorMessage="1" error="7桁の数字を入力してください" sqref="I69:M69" xr:uid="{E312F9F6-B0B0-4F1C-8B32-514C45C31791}">
      <formula1>0</formula1>
      <formula2>9999999</formula2>
    </dataValidation>
    <dataValidation imeMode="hiragana" allowBlank="1" showInputMessage="1" showErrorMessage="1" sqref="I71:Y71" xr:uid="{6A6374EB-6889-45F0-8573-D8A65C223E7A}"/>
    <dataValidation imeMode="fullKatakana" allowBlank="1" showInputMessage="1" showErrorMessage="1" sqref="I73:Y73" xr:uid="{DBFFA931-5FCF-40A6-9C45-42A29F01C42C}"/>
    <dataValidation imeMode="hiragana" allowBlank="1" showInputMessage="1" showErrorMessage="1" sqref="I75:Y75" xr:uid="{2D7CCA63-6FAC-4013-9C2D-804B598F97AB}"/>
    <dataValidation imeMode="hiragana" allowBlank="1" showInputMessage="1" showErrorMessage="1" sqref="I77:Y77" xr:uid="{D6A7582C-9825-4BD6-947A-06555713BE86}"/>
    <dataValidation imeMode="fullKatakana" allowBlank="1" showInputMessage="1" showErrorMessage="1" sqref="I79:Y79" xr:uid="{1FC3B63D-77F3-4273-B907-D5B4AEF96ED9}"/>
    <dataValidation imeMode="hiragana" allowBlank="1" showInputMessage="1" showErrorMessage="1" sqref="I81:Y81" xr:uid="{260FD151-3ACA-4DE6-9FED-851C03558E8A}"/>
    <dataValidation imeMode="halfAlpha" allowBlank="1" showInputMessage="1" showErrorMessage="1" sqref="I83:M83" xr:uid="{87DDDC57-D179-458E-8851-78D604EDE92F}"/>
    <dataValidation imeMode="halfAlpha" allowBlank="1" showInputMessage="1" showErrorMessage="1" sqref="P83" xr:uid="{408E7CFF-8F5C-4EB8-88FC-2668B26AE86C}"/>
    <dataValidation imeMode="halfAlpha" allowBlank="1" showInputMessage="1" showErrorMessage="1" sqref="I85:M85" xr:uid="{B80E64E4-9782-48D9-8A84-C0C73648FF0C}"/>
    <dataValidation imeMode="halfAlpha" allowBlank="1" showInputMessage="1" showErrorMessage="1" sqref="I87:Y87" xr:uid="{9C92CC55-DE0E-4C54-B836-5B39956C9BF3}"/>
    <dataValidation imeMode="hiragana" allowBlank="1" showInputMessage="1" showErrorMessage="1" sqref="I112:Y112" xr:uid="{54DA8807-39D8-4EAB-9C7B-E0E811B06176}"/>
    <dataValidation imeMode="fullKatakana" allowBlank="1" showInputMessage="1" showErrorMessage="1" sqref="I114:Y114" xr:uid="{2E02878D-904D-44C1-BB0A-A9E880D92740}"/>
    <dataValidation imeMode="hiragana" allowBlank="1" showInputMessage="1" showErrorMessage="1" sqref="I116:Y116" xr:uid="{01780F98-AA48-48B5-B471-5D9A3AB16789}"/>
    <dataValidation type="whole" imeMode="halfAlpha" allowBlank="1" showInputMessage="1" showErrorMessage="1" error="7桁の数字を入力してください" sqref="I118:M118" xr:uid="{BE1AB852-4FBD-4715-94BA-21C33CD255D3}">
      <formula1>0</formula1>
      <formula2>9999999</formula2>
    </dataValidation>
    <dataValidation imeMode="hiragana" allowBlank="1" showInputMessage="1" showErrorMessage="1" sqref="I120:Y120" xr:uid="{1A327046-2F8F-4474-A5F8-B044D0217A25}"/>
    <dataValidation imeMode="halfAlpha" allowBlank="1" showInputMessage="1" showErrorMessage="1" sqref="I122:M122" xr:uid="{7FBEFDA2-B3BB-4AF8-B426-34FE89D2DFC3}"/>
    <dataValidation imeMode="halfAlpha" allowBlank="1" showInputMessage="1" showErrorMessage="1" sqref="P122" xr:uid="{D5DD5698-85AD-48BC-BF5D-1F32315F17F7}"/>
    <dataValidation imeMode="halfAlpha" allowBlank="1" showInputMessage="1" showErrorMessage="1" sqref="I124:M124" xr:uid="{4F521EBF-D21B-4724-AEDA-BFF22CFB9302}"/>
    <dataValidation imeMode="halfAlpha" allowBlank="1" showInputMessage="1" showErrorMessage="1" sqref="I126:Y126" xr:uid="{4FF07479-3313-4CC4-A624-68925F277A8E}"/>
    <dataValidation type="list" imeMode="halfAlpha" allowBlank="1" showInputMessage="1" showErrorMessage="1" error="リストから選択してください" sqref="I153:M153" xr:uid="{BD96F777-41EC-430F-A3A2-5973D6E1D189}">
      <formula1>"しない,する"</formula1>
    </dataValidation>
    <dataValidation imeMode="fullKatakana" allowBlank="1" showInputMessage="1" showErrorMessage="1" sqref="I155:Y155" xr:uid="{8938C51F-F9F0-4206-B67C-406E3DDA60B0}"/>
    <dataValidation imeMode="hiragana" allowBlank="1" showInputMessage="1" showErrorMessage="1" sqref="I157:Y157" xr:uid="{985BED16-37A3-420A-ADDC-0B74B36E5176}"/>
    <dataValidation imeMode="halfAlpha" allowBlank="1" showInputMessage="1" showErrorMessage="1" sqref="I159:M159" xr:uid="{4225D112-DD9A-4B3C-B489-3B7C808231D8}"/>
    <dataValidation type="whole" imeMode="halfAlpha" allowBlank="1" showInputMessage="1" showErrorMessage="1" error="7桁の数字を入力してください" sqref="I161:M161" xr:uid="{4844B51B-B814-4650-BFF0-86FAE938A5BD}">
      <formula1>0</formula1>
      <formula2>9999999</formula2>
    </dataValidation>
    <dataValidation imeMode="hiragana" allowBlank="1" showInputMessage="1" showErrorMessage="1" sqref="I163:Y163" xr:uid="{4AB13567-278C-4EA9-8312-48A5F8822504}"/>
    <dataValidation imeMode="halfAlpha" allowBlank="1" showInputMessage="1" showErrorMessage="1" sqref="I165:M165" xr:uid="{88EE807F-CB52-4204-96FC-91C1392F3B42}"/>
    <dataValidation imeMode="halfAlpha" allowBlank="1" showInputMessage="1" showErrorMessage="1" sqref="I167:M167" xr:uid="{394FBFB2-2A2C-404F-9DB4-7FF9EEBFBD77}"/>
    <dataValidation imeMode="halfAlpha" allowBlank="1" showInputMessage="1" showErrorMessage="1" sqref="I169:Y169" xr:uid="{CC3BEC1D-7277-485C-99C7-9B6C9D8B344C}"/>
    <dataValidation type="whole" imeMode="halfAlpha" allowBlank="1" showInputMessage="1" showErrorMessage="1" error="有効な数字を入力してください" sqref="I177:M177" xr:uid="{AAE66694-98AF-4C05-AD5F-D8EFCE0D131C}">
      <formula1>0</formula1>
      <formula2>9999999999</formula2>
    </dataValidation>
    <dataValidation type="whole" imeMode="halfAlpha" allowBlank="1" showInputMessage="1" showErrorMessage="1" error="有効な数字を入力してください" sqref="I178:M178" xr:uid="{6238882D-D92A-445C-AD3C-444A93B7A345}">
      <formula1>0</formula1>
      <formula2>9999999999</formula2>
    </dataValidation>
    <dataValidation type="whole" imeMode="halfAlpha" allowBlank="1" showInputMessage="1" showErrorMessage="1" error="有効な数字を入力してください" sqref="I179:M179" xr:uid="{3D588EA5-6705-4E0E-A201-BFD7073E013E}">
      <formula1>0</formula1>
      <formula2>9999999999</formula2>
    </dataValidation>
    <dataValidation allowBlank="1" showInputMessage="1" showErrorMessage="1" sqref="I180:M180 J203:N203 O203:Q203 R203:Y203 B294 B295 B296 B297 B298 B299" xr:uid="{F19880B7-F890-451A-B620-4ADB84A0E4D3}"/>
    <dataValidation type="whole" imeMode="halfAlpha" allowBlank="1" showInputMessage="1" showErrorMessage="1" error="有効な数字を入力してください" sqref="I181:M181" xr:uid="{F0819582-E551-4450-9856-831E2F9FA7AD}">
      <formula1>0</formula1>
      <formula2>9999999999</formula2>
    </dataValidation>
    <dataValidation type="whole" imeMode="halfAlpha" allowBlank="1" showInputMessage="1" showErrorMessage="1" error="有効な数字を入力してください" sqref="I183:M183" xr:uid="{440ABA3A-38CE-455C-9354-118555311B09}">
      <formula1>0</formula1>
      <formula2>9999999999</formula2>
    </dataValidation>
    <dataValidation type="whole" imeMode="halfAlpha" allowBlank="1" showInputMessage="1" showErrorMessage="1" error="有効な数字を入力してください。10兆円以上になる場合は、9,999,999,999と入力してください" sqref="I186:M186" xr:uid="{9FE43227-FA60-4652-98F0-5DA6CBE9190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7:M187" xr:uid="{A4DF8E63-C102-4F55-8C1D-3B5853F3E2F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8:M188" xr:uid="{39A97E6D-2416-44E3-99E7-23DF46511BF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9:M189" xr:uid="{A1C7E794-DF8A-4F12-AD50-D9C9FE5D3D5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J197:N197" xr:uid="{28434189-FA07-4090-B141-6409DE8FE4F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197:Q197" xr:uid="{E79E1ABD-213B-4A82-B5CA-84E12AB3626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97:Y197" xr:uid="{3DBA3387-0453-4011-888F-D357B0892BD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J198:N198" xr:uid="{DB1EF672-5E37-4844-B5D4-CED554A165D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198:Q198" xr:uid="{6FB7FE22-64EE-43AB-8842-3AF3AEBBA0D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98:Y198" xr:uid="{07F02859-1350-41F1-B943-DE82772628E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J199:N199" xr:uid="{4DA9870F-2E6F-49D3-8256-F2037474928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199:Q199" xr:uid="{0F68F58F-55FF-4B7A-8CD3-E5FBFC1D74C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99:Y199" xr:uid="{BED69332-52FB-4683-8B89-90052C5D3A8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J200:N200" xr:uid="{B36B1CF1-AAA6-45DE-AAA3-7753A4CBE52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00:Q200" xr:uid="{4263C70C-7DE1-419F-8A52-A090D811BA3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0:Y200" xr:uid="{F0087D9D-69BC-409C-96DB-9C913C8C295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J201:N201" xr:uid="{BDF631DF-FDB5-4519-8561-12460A24B42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01:Q201" xr:uid="{F37DB601-768C-4EF5-B6D9-F80505A7FA9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1:Y201" xr:uid="{50DFF080-3F82-4345-9A4E-D03A405410F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J202:N202" xr:uid="{4FD52E89-E8A9-4495-9936-D989082A33E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02:Q202" xr:uid="{2A1BFC13-BD15-4FC3-87AC-9078330474D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2:Y202" xr:uid="{9EF2AB97-7DED-4161-AE14-C6EAEF0D057D}">
      <formula1>-9999999999</formula1>
      <formula2>9999999999</formula2>
    </dataValidation>
    <dataValidation type="whole" imeMode="halfAlpha" allowBlank="1" showInputMessage="1" showErrorMessage="1" error="有効な数字を入力してください" sqref="N211:O211" xr:uid="{B383C821-7573-49C5-8B23-707430878CB9}">
      <formula1>0</formula1>
      <formula2>9999999999</formula2>
    </dataValidation>
    <dataValidation type="whole" imeMode="halfAlpha" allowBlank="1" showInputMessage="1" showErrorMessage="1" error="有効な数字を入力してください" sqref="N212:O212" xr:uid="{0B19AE98-3895-42BF-BF17-CC9ACB238C16}">
      <formula1>0</formula1>
      <formula2>9999999999</formula2>
    </dataValidation>
    <dataValidation type="whole" imeMode="halfAlpha" allowBlank="1" showInputMessage="1" showErrorMessage="1" error="有効な数字を入力してください" sqref="N213:O213" xr:uid="{B7A8CD70-FB0E-47DC-AF86-87D184DECDC7}">
      <formula1>0</formula1>
      <formula2>9999999999</formula2>
    </dataValidation>
    <dataValidation type="whole" imeMode="halfAlpha" allowBlank="1" showInputMessage="1" showErrorMessage="1" error="有効な数字を入力してください" sqref="N214:O214" xr:uid="{8D9BD737-7E2C-4CD6-993C-3F6D66D067D6}">
      <formula1>0</formula1>
      <formula2>9999999999</formula2>
    </dataValidation>
    <dataValidation type="whole" imeMode="halfAlpha" allowBlank="1" showInputMessage="1" showErrorMessage="1" error="有効な数字を入力してください" sqref="N215:O215" xr:uid="{7810CC21-FAA5-4EF9-BB11-01A4B78A97D3}">
      <formula1>0</formula1>
      <formula2>9999999999</formula2>
    </dataValidation>
    <dataValidation type="whole" imeMode="halfAlpha" allowBlank="1" showInputMessage="1" showErrorMessage="1" error="有効な数字を入力してください" sqref="N216:O216" xr:uid="{D428A080-FB58-4131-B010-4B4F34C9A49D}">
      <formula1>0</formula1>
      <formula2>9999999999</formula2>
    </dataValidation>
    <dataValidation type="whole" imeMode="halfAlpha" allowBlank="1" showInputMessage="1" showErrorMessage="1" error="有効な数字を入力してください" sqref="N217:O217" xr:uid="{581F846C-A4C1-40A0-9EC1-885B5FEDF119}">
      <formula1>0</formula1>
      <formula2>9999999999</formula2>
    </dataValidation>
    <dataValidation type="whole" imeMode="halfAlpha" allowBlank="1" showInputMessage="1" showErrorMessage="1" error="有効な数字を入力してください" sqref="N218:O218" xr:uid="{6D95718A-164B-452B-AFDC-88E4CF5577F6}">
      <formula1>0</formula1>
      <formula2>9999999999</formula2>
    </dataValidation>
    <dataValidation type="whole" imeMode="halfAlpha" allowBlank="1" showInputMessage="1" showErrorMessage="1" error="有効な数字を入力してください" sqref="N219:O219" xr:uid="{79DCC777-F5B1-4FCB-8F34-7FBFD8DAFEAC}">
      <formula1>0</formula1>
      <formula2>9999999999</formula2>
    </dataValidation>
    <dataValidation type="whole" imeMode="halfAlpha" allowBlank="1" showInputMessage="1" showErrorMessage="1" error="有効な数字を入力してください" sqref="N220:O220" xr:uid="{8DB82BF6-67AF-4B2C-8A18-81A26C025592}">
      <formula1>0</formula1>
      <formula2>9999999999</formula2>
    </dataValidation>
    <dataValidation type="whole" imeMode="halfAlpha" allowBlank="1" showInputMessage="1" showErrorMessage="1" error="有効な数字を入力してください" sqref="N221:O221" xr:uid="{0034A82F-A2D7-4C4C-9074-CB2EE8812E53}">
      <formula1>0</formula1>
      <formula2>9999999999</formula2>
    </dataValidation>
    <dataValidation type="whole" imeMode="halfAlpha" allowBlank="1" showInputMessage="1" showErrorMessage="1" error="有効な数字を入力してください" sqref="N222:O222" xr:uid="{B229D6E4-0044-4476-ADCF-5CA074686D91}">
      <formula1>0</formula1>
      <formula2>9999999999</formula2>
    </dataValidation>
    <dataValidation type="whole" imeMode="halfAlpha" allowBlank="1" showInputMessage="1" showErrorMessage="1" error="有効な数字を入力してください" sqref="N223:O223" xr:uid="{EC3F5C3C-D0C8-4B7C-8FB6-36464944E73D}">
      <formula1>0</formula1>
      <formula2>9999999999</formula2>
    </dataValidation>
    <dataValidation type="whole" imeMode="halfAlpha" allowBlank="1" showInputMessage="1" showErrorMessage="1" error="有効な数字を入力してください" sqref="N224:O224" xr:uid="{C62CE200-9AE3-483F-8E9C-F4624A52AA95}">
      <formula1>0</formula1>
      <formula2>9999999999</formula2>
    </dataValidation>
    <dataValidation type="whole" imeMode="halfAlpha" allowBlank="1" showInputMessage="1" showErrorMessage="1" error="有効な数字を入力してください" sqref="N225:O225" xr:uid="{16DF136D-19B1-4886-88A2-DEEED9E5E79F}">
      <formula1>0</formula1>
      <formula2>9999999999</formula2>
    </dataValidation>
    <dataValidation type="whole" imeMode="halfAlpha" allowBlank="1" showInputMessage="1" showErrorMessage="1" error="有効な数字を入力してください" sqref="N226:O226" xr:uid="{3AC3EEC1-BE14-4C20-9582-A51FD4B5A597}">
      <formula1>0</formula1>
      <formula2>9999999999</formula2>
    </dataValidation>
    <dataValidation type="whole" imeMode="halfAlpha" allowBlank="1" showInputMessage="1" showErrorMessage="1" error="有効な数字を入力してください" sqref="N227:O227" xr:uid="{16B10D0D-43CF-4FE8-A701-BF5789A09781}">
      <formula1>0</formula1>
      <formula2>9999999999</formula2>
    </dataValidation>
    <dataValidation type="whole" imeMode="halfAlpha" allowBlank="1" showInputMessage="1" showErrorMessage="1" error="有効な数字を入力してください" sqref="N228:O228" xr:uid="{38AAE0DC-8C32-4F65-8DF3-F303894A8EAC}">
      <formula1>0</formula1>
      <formula2>9999999999</formula2>
    </dataValidation>
    <dataValidation type="whole" imeMode="halfAlpha" allowBlank="1" showInputMessage="1" showErrorMessage="1" error="有効な数字を入力してください" sqref="N229:O229" xr:uid="{92F26FAA-8DF8-4317-9E44-8277139E2FE9}">
      <formula1>0</formula1>
      <formula2>9999999999</formula2>
    </dataValidation>
    <dataValidation type="whole" imeMode="halfAlpha" allowBlank="1" showInputMessage="1" showErrorMessage="1" error="有効な数字を入力してください" sqref="N230:O230" xr:uid="{A5CEE7AB-5FE2-43FB-9F8E-427D2BDB4B54}">
      <formula1>0</formula1>
      <formula2>9999999999</formula2>
    </dataValidation>
    <dataValidation type="whole" imeMode="halfAlpha" allowBlank="1" showInputMessage="1" showErrorMessage="1" error="有効な数字を入力してください" sqref="N231:O231" xr:uid="{C3DC5CF0-99F2-4549-B6FC-6AF773E8BD0F}">
      <formula1>0</formula1>
      <formula2>9999999999</formula2>
    </dataValidation>
    <dataValidation type="whole" imeMode="halfAlpha" allowBlank="1" showInputMessage="1" showErrorMessage="1" error="有効な数字を入力してください" sqref="N232:O232" xr:uid="{81816EE8-1986-4088-BACF-2E90C4FD0778}">
      <formula1>0</formula1>
      <formula2>9999999999</formula2>
    </dataValidation>
    <dataValidation type="whole" imeMode="halfAlpha" allowBlank="1" showInputMessage="1" showErrorMessage="1" error="有効な数字を入力してください" sqref="N233:O233" xr:uid="{3F5C6CB3-569E-4DFE-8FD5-2DC3FBA928BB}">
      <formula1>0</formula1>
      <formula2>9999999999</formula2>
    </dataValidation>
    <dataValidation type="whole" imeMode="halfAlpha" allowBlank="1" showInputMessage="1" showErrorMessage="1" error="有効な数字を入力してください" sqref="N234:O234" xr:uid="{DA6BD8D3-C9C6-4143-9FA2-CB478A2B37D4}">
      <formula1>0</formula1>
      <formula2>9999999999</formula2>
    </dataValidation>
    <dataValidation type="whole" imeMode="halfAlpha" allowBlank="1" showInputMessage="1" showErrorMessage="1" error="有効な数字を入力してください" sqref="N235:O235" xr:uid="{6C4319EF-7536-405C-8C2D-8F0FD4A3C2F6}">
      <formula1>0</formula1>
      <formula2>9999999999</formula2>
    </dataValidation>
    <dataValidation type="whole" imeMode="halfAlpha" allowBlank="1" showInputMessage="1" showErrorMessage="1" error="有効な数字を入力してください" sqref="N236:O236" xr:uid="{67E80EF0-922F-4A8A-8543-D2B42D8B7502}">
      <formula1>0</formula1>
      <formula2>9999999999</formula2>
    </dataValidation>
    <dataValidation type="whole" imeMode="halfAlpha" allowBlank="1" showInputMessage="1" showErrorMessage="1" error="有効な数字を入力してください" sqref="N237:O237" xr:uid="{AFEA2A1A-4B57-40C2-B281-3C31B6B97BE3}">
      <formula1>0</formula1>
      <formula2>9999999999</formula2>
    </dataValidation>
    <dataValidation type="whole" imeMode="halfAlpha" allowBlank="1" showInputMessage="1" showErrorMessage="1" error="有効な数字を入力してください" sqref="N238:O238" xr:uid="{7538B8BF-67EE-48D4-A634-C0A220FA15E9}">
      <formula1>0</formula1>
      <formula2>9999999999</formula2>
    </dataValidation>
    <dataValidation type="whole" imeMode="halfAlpha" allowBlank="1" showInputMessage="1" showErrorMessage="1" error="有効な数字を入力してください" sqref="N239:O239" xr:uid="{F485ED0A-EDDB-4D28-9C67-C5DE1067AC84}">
      <formula1>0</formula1>
      <formula2>9999999999</formula2>
    </dataValidation>
    <dataValidation type="whole" imeMode="halfAlpha" allowBlank="1" showInputMessage="1" showErrorMessage="1" error="有効な数字を入力してください" sqref="N240:O240" xr:uid="{948C29A8-461B-41A5-AE7B-6F88CB730602}">
      <formula1>0</formula1>
      <formula2>9999999999</formula2>
    </dataValidation>
    <dataValidation type="whole" imeMode="halfAlpha" allowBlank="1" showInputMessage="1" showErrorMessage="1" error="有効な数字を入力してください" sqref="N241:O241" xr:uid="{430C8139-C77C-4013-8F6A-014736388EF2}">
      <formula1>0</formula1>
      <formula2>9999999999</formula2>
    </dataValidation>
    <dataValidation type="whole" imeMode="halfAlpha" allowBlank="1" showInputMessage="1" showErrorMessage="1" error="有効な数字を入力してください" sqref="N242:O242" xr:uid="{F2763E07-08EC-4452-9BB1-0B830CAE7963}">
      <formula1>0</formula1>
      <formula2>9999999999</formula2>
    </dataValidation>
    <dataValidation type="whole" imeMode="halfAlpha" allowBlank="1" showInputMessage="1" showErrorMessage="1" error="有効な数字を入力してください" sqref="N243:O243" xr:uid="{06FD6453-72D6-4C29-B800-199753BA102D}">
      <formula1>0</formula1>
      <formula2>9999999999</formula2>
    </dataValidation>
    <dataValidation type="whole" imeMode="halfAlpha" allowBlank="1" showInputMessage="1" showErrorMessage="1" error="有効な数字を入力してください" sqref="N244:O244" xr:uid="{C5B6FF19-9E6A-40CF-89B7-D1972FB5964F}">
      <formula1>0</formula1>
      <formula2>9999999999</formula2>
    </dataValidation>
    <dataValidation type="whole" imeMode="halfAlpha" allowBlank="1" showInputMessage="1" showErrorMessage="1" error="有効な数字を入力してください" sqref="N245:O245" xr:uid="{4D35DBB6-39E4-4878-9B90-675122CBBB02}">
      <formula1>0</formula1>
      <formula2>9999999999</formula2>
    </dataValidation>
    <dataValidation type="whole" imeMode="halfAlpha" allowBlank="1" showInputMessage="1" showErrorMessage="1" error="有効な数字を入力してください" sqref="N246:O246" xr:uid="{CBB6A22A-1CA1-4EB0-AEF0-4CC27EC98C4E}">
      <formula1>0</formula1>
      <formula2>9999999999</formula2>
    </dataValidation>
    <dataValidation type="whole" imeMode="halfAlpha" allowBlank="1" showInputMessage="1" showErrorMessage="1" error="有効な数字を入力してください" sqref="N247:O247" xr:uid="{BB0104AE-FDD0-4FE0-B26B-A02DBC0D3AFD}">
      <formula1>0</formula1>
      <formula2>9999999999</formula2>
    </dataValidation>
    <dataValidation type="whole" imeMode="halfAlpha" allowBlank="1" showInputMessage="1" showErrorMessage="1" error="有効な数字を入力してください" sqref="N248:O248" xr:uid="{C7CF8E0A-7218-4CCC-9DA0-A4E4FE917A46}">
      <formula1>0</formula1>
      <formula2>9999999999</formula2>
    </dataValidation>
    <dataValidation type="whole" imeMode="halfAlpha" allowBlank="1" showInputMessage="1" showErrorMessage="1" error="有効な数字を入力してください" sqref="N249:O249" xr:uid="{140B4E0F-03CB-4583-994B-A9D3ED98800C}">
      <formula1>0</formula1>
      <formula2>9999999999</formula2>
    </dataValidation>
    <dataValidation type="whole" imeMode="halfAlpha" allowBlank="1" showInputMessage="1" showErrorMessage="1" error="有効な数字を入力してください" sqref="N250:O250" xr:uid="{DAE6E0DA-F2B3-42C6-8903-9B61FF55F1CB}">
      <formula1>0</formula1>
      <formula2>9999999999</formula2>
    </dataValidation>
    <dataValidation type="whole" imeMode="halfAlpha" allowBlank="1" showInputMessage="1" showErrorMessage="1" error="有効な数字を入力してください" sqref="N251:O251" xr:uid="{F4087E23-DF38-4D46-B6CD-EDC2B60169DB}">
      <formula1>0</formula1>
      <formula2>9999999999</formula2>
    </dataValidation>
    <dataValidation type="whole" imeMode="halfAlpha" allowBlank="1" showInputMessage="1" showErrorMessage="1" error="有効な数字を入力してください" sqref="N252:O252" xr:uid="{E63DE2F5-98D2-4541-80C4-034382D9175E}">
      <formula1>0</formula1>
      <formula2>9999999999</formula2>
    </dataValidation>
    <dataValidation type="whole" imeMode="halfAlpha" allowBlank="1" showInputMessage="1" showErrorMessage="1" error="有効な数字を入力してください" sqref="N253:O253" xr:uid="{E2A9530D-6D1F-4D27-B9C2-E2507674463D}">
      <formula1>0</formula1>
      <formula2>9999999999</formula2>
    </dataValidation>
    <dataValidation type="whole" imeMode="halfAlpha" allowBlank="1" showInputMessage="1" showErrorMessage="1" error="有効な数字を入力してください" sqref="N254:O254" xr:uid="{C311D31F-C73A-413B-8C1C-2E4AC14E1B18}">
      <formula1>0</formula1>
      <formula2>9999999999</formula2>
    </dataValidation>
    <dataValidation type="whole" imeMode="halfAlpha" allowBlank="1" showInputMessage="1" showErrorMessage="1" error="有効な数字を入力してください" sqref="N255:O255" xr:uid="{98AFBAF9-CF88-42BB-B677-CD7B62571EA6}">
      <formula1>0</formula1>
      <formula2>9999999999</formula2>
    </dataValidation>
    <dataValidation type="whole" imeMode="halfAlpha" allowBlank="1" showInputMessage="1" showErrorMessage="1" error="有効な数字を入力してください" sqref="N256:O256" xr:uid="{47CEA262-7171-46C6-85A3-592616EE4947}">
      <formula1>0</formula1>
      <formula2>9999999999</formula2>
    </dataValidation>
    <dataValidation type="whole" imeMode="halfAlpha" allowBlank="1" showInputMessage="1" showErrorMessage="1" error="有効な数字を入力してください" sqref="N257:O257" xr:uid="{CDE4DC78-B0DB-4421-97B1-2B7F54600FAB}">
      <formula1>0</formula1>
      <formula2>9999999999</formula2>
    </dataValidation>
    <dataValidation type="whole" imeMode="halfAlpha" allowBlank="1" showInputMessage="1" showErrorMessage="1" error="有効な数字を入力してください" sqref="N258:O258" xr:uid="{A785B71E-13E3-4E9B-916D-6857774F5F01}">
      <formula1>0</formula1>
      <formula2>9999999999</formula2>
    </dataValidation>
    <dataValidation type="whole" imeMode="halfAlpha" allowBlank="1" showInputMessage="1" showErrorMessage="1" error="有効な数字を入力してください" sqref="N259:O259" xr:uid="{1EFC810F-EB9F-4549-8CA7-FFC32FE2CE36}">
      <formula1>0</formula1>
      <formula2>9999999999</formula2>
    </dataValidation>
    <dataValidation type="whole" imeMode="halfAlpha" allowBlank="1" showInputMessage="1" showErrorMessage="1" error="有効な数字を入力してください" sqref="N260:O260" xr:uid="{B753308A-D0EC-4CF3-B73E-8AE0B4030015}">
      <formula1>0</formula1>
      <formula2>9999999999</formula2>
    </dataValidation>
    <dataValidation type="whole" imeMode="halfAlpha" allowBlank="1" showInputMessage="1" showErrorMessage="1" error="有効な数字を入力してください" sqref="N261:O261" xr:uid="{88A06E12-D9BF-4980-AFB4-4D2211D5436B}">
      <formula1>0</formula1>
      <formula2>9999999999</formula2>
    </dataValidation>
    <dataValidation type="whole" imeMode="halfAlpha" allowBlank="1" showInputMessage="1" showErrorMessage="1" error="有効な数字を入力してください" sqref="N262:O262" xr:uid="{6A3AEDBA-E0D9-43CD-8B19-3E253720CD33}">
      <formula1>0</formula1>
      <formula2>9999999999</formula2>
    </dataValidation>
    <dataValidation type="whole" imeMode="halfAlpha" allowBlank="1" showInputMessage="1" showErrorMessage="1" error="有効な数字を入力してください" sqref="N263:O263" xr:uid="{EAB6AC85-7FE8-4DA9-822B-3F1770788DD9}">
      <formula1>0</formula1>
      <formula2>9999999999</formula2>
    </dataValidation>
    <dataValidation type="whole" imeMode="halfAlpha" allowBlank="1" showInputMessage="1" showErrorMessage="1" error="有効な数字を入力してください" sqref="N264:O264" xr:uid="{C354A1D2-9CC2-4F8E-8CB4-D9D745A18B33}">
      <formula1>0</formula1>
      <formula2>9999999999</formula2>
    </dataValidation>
    <dataValidation type="whole" imeMode="halfAlpha" allowBlank="1" showInputMessage="1" showErrorMessage="1" error="有効な数字を入力してください" sqref="N265:O265" xr:uid="{25BAB127-1A90-4502-A763-8A83267344FA}">
      <formula1>0</formula1>
      <formula2>9999999999</formula2>
    </dataValidation>
    <dataValidation type="whole" imeMode="halfAlpha" allowBlank="1" showInputMessage="1" showErrorMessage="1" error="有効な数字を入力してください" sqref="N266:O266" xr:uid="{740D34B1-D6C7-4F0F-809A-E05CB9FD4A5B}">
      <formula1>0</formula1>
      <formula2>9999999999</formula2>
    </dataValidation>
    <dataValidation type="whole" imeMode="halfAlpha" allowBlank="1" showInputMessage="1" showErrorMessage="1" error="有効な数字を入力してください" sqref="N267:O267" xr:uid="{F7D5C173-07F3-4B40-AAD5-9A2C09C4BBF8}">
      <formula1>0</formula1>
      <formula2>9999999999</formula2>
    </dataValidation>
    <dataValidation type="whole" imeMode="halfAlpha" allowBlank="1" showInputMessage="1" showErrorMessage="1" error="有効な数字を入力してください" sqref="N268:O268" xr:uid="{E8EF06A9-2906-4AD4-BC97-0EDCE3F5E0C5}">
      <formula1>0</formula1>
      <formula2>9999999999</formula2>
    </dataValidation>
    <dataValidation type="whole" imeMode="halfAlpha" allowBlank="1" showInputMessage="1" showErrorMessage="1" error="有効な数字を入力してください" sqref="N269:O269" xr:uid="{4B17F3F5-0079-4FF9-B2EC-243EF33FC784}">
      <formula1>0</formula1>
      <formula2>9999999999</formula2>
    </dataValidation>
    <dataValidation type="whole" imeMode="halfAlpha" allowBlank="1" showInputMessage="1" showErrorMessage="1" error="有効な数字を入力してください" sqref="N270:O270" xr:uid="{1C708DF6-B257-40DC-9A04-E40BF0CB56D4}">
      <formula1>0</formula1>
      <formula2>9999999999</formula2>
    </dataValidation>
    <dataValidation type="date" imeMode="halfAlpha" allowBlank="1" showInputMessage="1" showErrorMessage="1" error="有効な日付を入力してください" sqref="N279:R279" xr:uid="{077ED63E-33E7-41DD-AADD-16C091B87B2A}">
      <formula1>92</formula1>
      <formula2>73415</formula2>
    </dataValidation>
    <dataValidation type="date" imeMode="halfAlpha" allowBlank="1" showInputMessage="1" showErrorMessage="1" error="有効な日付を入力してください" sqref="N280:R280" xr:uid="{5C2C445E-9AAC-4B74-816C-9727A471B0AE}">
      <formula1>92</formula1>
      <formula2>73415</formula2>
    </dataValidation>
    <dataValidation type="date" imeMode="halfAlpha" allowBlank="1" showInputMessage="1" showErrorMessage="1" error="有効な日付を入力してください" sqref="N281:R281" xr:uid="{30E6E7C4-4D50-48D1-BF48-FFFBE3E8FA89}">
      <formula1>92</formula1>
      <formula2>73415</formula2>
    </dataValidation>
    <dataValidation type="date" imeMode="halfAlpha" allowBlank="1" showInputMessage="1" showErrorMessage="1" error="有効な日付を入力してください" sqref="N282:R282" xr:uid="{FB8B5ABE-E32A-44D9-BF25-59E13C809B4A}">
      <formula1>92</formula1>
      <formula2>73415</formula2>
    </dataValidation>
    <dataValidation type="date" imeMode="halfAlpha" allowBlank="1" showInputMessage="1" showErrorMessage="1" error="有効な日付を入力してください" sqref="N283:R283" xr:uid="{DD1FCBBB-7B45-4B4D-9165-413CA6AE48F1}">
      <formula1>92</formula1>
      <formula2>73415</formula2>
    </dataValidation>
    <dataValidation type="date" imeMode="halfAlpha" allowBlank="1" showInputMessage="1" showErrorMessage="1" error="有効な日付を入力してください" sqref="N284:R284" xr:uid="{2D4AF428-C26A-4359-B461-F76AEFFE388E}">
      <formula1>92</formula1>
      <formula2>73415</formula2>
    </dataValidation>
    <dataValidation type="date" imeMode="halfAlpha" allowBlank="1" showInputMessage="1" showErrorMessage="1" error="有効な日付を入力してください" sqref="N285:R285" xr:uid="{E0BC7258-E349-4286-97A7-69E5541B208F}">
      <formula1>92</formula1>
      <formula2>73415</formula2>
    </dataValidation>
    <dataValidation type="date" imeMode="halfAlpha" allowBlank="1" showInputMessage="1" showErrorMessage="1" error="有効な日付を入力してください" sqref="N286:R286" xr:uid="{9364B4AC-445E-4A06-965B-CEDA90B2A661}">
      <formula1>92</formula1>
      <formula2>73415</formula2>
    </dataValidation>
    <dataValidation type="date" imeMode="halfAlpha" allowBlank="1" showInputMessage="1" showErrorMessage="1" error="有効な日付を入力してください" sqref="N287:R287" xr:uid="{585ECAD5-2F1E-4B7E-A8BD-B5C3C06DFD69}">
      <formula1>92</formula1>
      <formula2>73415</formula2>
    </dataValidation>
    <dataValidation type="date" imeMode="halfAlpha" allowBlank="1" showInputMessage="1" showErrorMessage="1" error="有効な日付を入力してください" sqref="N288:R288" xr:uid="{2AB61909-4642-407F-990B-B9B87A1D2308}">
      <formula1>92</formula1>
      <formula2>73415</formula2>
    </dataValidation>
    <dataValidation type="date" imeMode="halfAlpha" allowBlank="1" showInputMessage="1" showErrorMessage="1" error="有効な日付を入力してください" sqref="N289:R289" xr:uid="{B841D7CA-2411-4AC6-A635-69DDE60EB2C5}">
      <formula1>92</formula1>
      <formula2>73415</formula2>
    </dataValidation>
    <dataValidation type="date" imeMode="halfAlpha" allowBlank="1" showInputMessage="1" showErrorMessage="1" error="有効な日付を入力してください" sqref="N290:R290" xr:uid="{9DA4DECC-025B-4D04-8FB4-6689612ED4C6}">
      <formula1>92</formula1>
      <formula2>73415</formula2>
    </dataValidation>
    <dataValidation type="list" imeMode="halfAlpha" allowBlank="1" showInputMessage="1" showErrorMessage="1" error="リストから選択してください" sqref="K295:L295" xr:uid="{32FDE3E6-8867-4982-AA2B-A9CC7A8A909D}">
      <formula1>"○,　"</formula1>
    </dataValidation>
    <dataValidation type="list" imeMode="halfAlpha" allowBlank="1" showInputMessage="1" showErrorMessage="1" error="リストから選択してください" sqref="M295" xr:uid="{70A156AD-B174-4ADB-A026-FEE9FFDC7279}">
      <formula1>"○,　"</formula1>
    </dataValidation>
    <dataValidation type="list" imeMode="halfAlpha" allowBlank="1" showInputMessage="1" showErrorMessage="1" error="リストから選択してください" sqref="K296:L296" xr:uid="{AEB22DF4-9439-4949-A147-834508AE6722}">
      <formula1>"○,　"</formula1>
    </dataValidation>
    <dataValidation type="list" imeMode="halfAlpha" allowBlank="1" showInputMessage="1" showErrorMessage="1" error="リストから選択してください" sqref="M296" xr:uid="{718357A1-17D3-407B-A236-2F1C8528EDCE}">
      <formula1>"○,　"</formula1>
    </dataValidation>
    <dataValidation type="list" imeMode="halfAlpha" allowBlank="1" showInputMessage="1" showErrorMessage="1" error="リストから選択してください" sqref="K297:L297" xr:uid="{98D268ED-FFED-416C-99E5-1D4DBA270EA2}">
      <formula1>"○,　"</formula1>
    </dataValidation>
    <dataValidation type="list" imeMode="halfAlpha" allowBlank="1" showInputMessage="1" showErrorMessage="1" error="リストから選択してください" sqref="M297" xr:uid="{15E70469-3401-41DD-AB77-9A189DB9399B}">
      <formula1>"○,　"</formula1>
    </dataValidation>
    <dataValidation type="list" imeMode="halfAlpha" allowBlank="1" showInputMessage="1" showErrorMessage="1" error="リストから選択してください" sqref="K298:L298" xr:uid="{497F4FD1-734F-475A-8CB6-0B5861F065A0}">
      <formula1>"○,　"</formula1>
    </dataValidation>
    <dataValidation type="list" imeMode="halfAlpha" allowBlank="1" showInputMessage="1" showErrorMessage="1" error="リストから選択してください" sqref="M298" xr:uid="{C9847EFC-3933-4BF0-823B-9E440AE84C25}">
      <formula1>"○,　"</formula1>
    </dataValidation>
    <dataValidation type="list" imeMode="halfAlpha" allowBlank="1" showInputMessage="1" showErrorMessage="1" error="リストから選択してください" sqref="K299:L299" xr:uid="{8436BEB4-342F-493E-A506-B8CFAB7D31F1}">
      <formula1>"○,　"</formula1>
    </dataValidation>
    <dataValidation type="list" imeMode="halfAlpha" allowBlank="1" showInputMessage="1" showErrorMessage="1" error="リストから選択してください" sqref="M299" xr:uid="{278B3F33-5E5F-41B0-BA7E-8EFB488622BE}">
      <formula1>"○,　"</formula1>
    </dataValidation>
    <dataValidation type="list" imeMode="halfAlpha" allowBlank="1" showInputMessage="1" showErrorMessage="1" error="リストから選択してください" sqref="K300:L300" xr:uid="{CDCEEBF6-9322-4B16-A9E9-D9F53FC05BDB}">
      <formula1>"○,　"</formula1>
    </dataValidation>
    <dataValidation type="list" imeMode="halfAlpha" allowBlank="1" showInputMessage="1" showErrorMessage="1" error="リストから選択してください" sqref="M300" xr:uid="{D8550B8F-93EC-442A-AEB5-6B83520F2FC0}">
      <formula1>"○,　"</formula1>
    </dataValidation>
    <dataValidation type="list" imeMode="halfAlpha" allowBlank="1" showInputMessage="1" showErrorMessage="1" error="リストから選択してください" sqref="K301:L301" xr:uid="{605FD017-EF1E-4C8B-9468-3031E70756D2}">
      <formula1>"○,　"</formula1>
    </dataValidation>
    <dataValidation type="list" imeMode="halfAlpha" allowBlank="1" showInputMessage="1" showErrorMessage="1" error="リストから選択してください" sqref="M301" xr:uid="{B9D448F8-DAC1-466C-B096-F6E474F4DAAD}">
      <formula1>"○,　"</formula1>
    </dataValidation>
    <dataValidation type="list" imeMode="halfAlpha" allowBlank="1" showInputMessage="1" showErrorMessage="1" error="リストから選択してください" sqref="K302:L302" xr:uid="{81625BB5-2936-4413-9D2A-F5559D760982}">
      <formula1>"○,　"</formula1>
    </dataValidation>
    <dataValidation type="list" imeMode="halfAlpha" allowBlank="1" showInputMessage="1" showErrorMessage="1" error="リストから選択してください" sqref="M302" xr:uid="{D2720CF6-4C66-44B8-9DB5-670E6A1D7825}">
      <formula1>"○,　"</formula1>
    </dataValidation>
    <dataValidation type="list" imeMode="halfAlpha" allowBlank="1" showInputMessage="1" showErrorMessage="1" error="リストから選択してください" sqref="K303:L303" xr:uid="{5B27ECBB-1E96-43AC-BF78-C7DDA27DBE16}">
      <formula1>"○,　"</formula1>
    </dataValidation>
    <dataValidation type="list" imeMode="halfAlpha" allowBlank="1" showInputMessage="1" showErrorMessage="1" error="リストから選択してください" sqref="M303" xr:uid="{0B6AD836-F2B6-445F-A974-55D88C376262}">
      <formula1>"○,　"</formula1>
    </dataValidation>
    <dataValidation type="list" imeMode="halfAlpha" allowBlank="1" showInputMessage="1" showErrorMessage="1" error="リストから選択してください" sqref="K304:L304" xr:uid="{15756CA6-0264-42E6-BE83-4069914B57A9}">
      <formula1>"○,　"</formula1>
    </dataValidation>
    <dataValidation type="list" imeMode="halfAlpha" allowBlank="1" showInputMessage="1" showErrorMessage="1" error="リストから選択してください" sqref="M304" xr:uid="{334FE176-66E2-432C-89D7-8DA97CD6D36B}">
      <formula1>"○,　"</formula1>
    </dataValidation>
    <dataValidation type="list" imeMode="halfAlpha" allowBlank="1" showInputMessage="1" showErrorMessage="1" error="リストから選択してください" sqref="K305:L305" xr:uid="{69112785-7799-4442-9995-C4ED9FE7BEB2}">
      <formula1>"○,　"</formula1>
    </dataValidation>
    <dataValidation type="list" imeMode="halfAlpha" allowBlank="1" showInputMessage="1" showErrorMessage="1" error="リストから選択してください" sqref="M305" xr:uid="{5A174F7D-74F4-47AB-AB38-90EB9037BBD5}">
      <formula1>"○,　"</formula1>
    </dataValidation>
    <dataValidation type="list" imeMode="halfAlpha" allowBlank="1" showInputMessage="1" showErrorMessage="1" error="リストから選択してください" sqref="K306:L306" xr:uid="{9EA33ACC-68BB-4465-9AFB-F0B88B0E9B95}">
      <formula1>"○,　"</formula1>
    </dataValidation>
    <dataValidation type="list" imeMode="halfAlpha" allowBlank="1" showInputMessage="1" showErrorMessage="1" error="リストから選択してください" sqref="M306" xr:uid="{37F48A78-2C6D-4564-8270-4A303EF74485}">
      <formula1>"○,　"</formula1>
    </dataValidation>
    <dataValidation type="list" imeMode="halfAlpha" allowBlank="1" showInputMessage="1" showErrorMessage="1" error="リストから選択してください" sqref="K307:L307" xr:uid="{4B5D8DC2-518D-4F84-ACAB-5A412E03CC69}">
      <formula1>"○,　"</formula1>
    </dataValidation>
    <dataValidation type="list" imeMode="halfAlpha" allowBlank="1" showInputMessage="1" showErrorMessage="1" error="リストから選択してください" sqref="M307" xr:uid="{040F4B7E-F70E-4213-94FA-4CD5633184EE}">
      <formula1>"○,　"</formula1>
    </dataValidation>
    <dataValidation type="list" imeMode="halfAlpha" allowBlank="1" showInputMessage="1" showErrorMessage="1" error="リストから選択してください" sqref="K308:L308" xr:uid="{17CBE644-9DDD-4CCD-9B23-ADE6918ED293}">
      <formula1>"○,　"</formula1>
    </dataValidation>
    <dataValidation type="list" imeMode="halfAlpha" allowBlank="1" showInputMessage="1" showErrorMessage="1" error="リストから選択してください" sqref="M308" xr:uid="{BA4ED836-572F-4EEB-833F-481CB7A0C8C5}">
      <formula1>"○,　"</formula1>
    </dataValidation>
    <dataValidation type="list" imeMode="halfAlpha" allowBlank="1" showInputMessage="1" showErrorMessage="1" error="リストから選択してください" sqref="K309:L309" xr:uid="{AEB81AAE-6DCB-4F1B-B883-FE1332798B13}">
      <formula1>"○,　"</formula1>
    </dataValidation>
    <dataValidation type="list" imeMode="halfAlpha" allowBlank="1" showInputMessage="1" showErrorMessage="1" error="リストから選択してください" sqref="M309" xr:uid="{C7F8DEFC-25D2-443F-8F6D-B9804F0400D9}">
      <formula1>"○,　"</formula1>
    </dataValidation>
    <dataValidation type="list" imeMode="halfAlpha" allowBlank="1" showInputMessage="1" showErrorMessage="1" error="リストから選択してください" sqref="K310:L310" xr:uid="{11F23AC4-B47C-482C-9576-2CCD29722E6F}">
      <formula1>"○,　"</formula1>
    </dataValidation>
    <dataValidation type="list" imeMode="halfAlpha" allowBlank="1" showInputMessage="1" showErrorMessage="1" error="リストから選択してください" sqref="M310" xr:uid="{7E940838-9A79-4A0D-8F4F-7CA0636F6B38}">
      <formula1>"○,　"</formula1>
    </dataValidation>
    <dataValidation type="list" imeMode="halfAlpha" allowBlank="1" showInputMessage="1" showErrorMessage="1" error="リストから選択してください" sqref="K311:L311" xr:uid="{470D4D7E-BC60-4B70-AA4C-AB1AFEBAD5E1}">
      <formula1>"○,　"</formula1>
    </dataValidation>
    <dataValidation type="list" imeMode="halfAlpha" allowBlank="1" showInputMessage="1" showErrorMessage="1" error="リストから選択してください" sqref="M311" xr:uid="{AD6B5529-8E4D-4506-9D81-E23EDDD84C2E}">
      <formula1>"○,　"</formula1>
    </dataValidation>
    <dataValidation type="list" imeMode="halfAlpha" allowBlank="1" showInputMessage="1" showErrorMessage="1" error="リストから選択してください" sqref="K312:L312" xr:uid="{0EBFA8DD-E148-4411-A8A0-127D4F011CE4}">
      <formula1>"○,　"</formula1>
    </dataValidation>
    <dataValidation type="list" imeMode="halfAlpha" allowBlank="1" showInputMessage="1" showErrorMessage="1" error="リストから選択してください" sqref="M312" xr:uid="{29C73BE6-36BC-42C5-BFE4-5D1ED8766B3E}">
      <formula1>"○,　"</formula1>
    </dataValidation>
    <dataValidation type="list" imeMode="halfAlpha" allowBlank="1" showInputMessage="1" showErrorMessage="1" error="リストから選択してください" sqref="K313:L313" xr:uid="{E5F24D57-043A-4A0B-862E-E73E61F044FD}">
      <formula1>"○,　"</formula1>
    </dataValidation>
    <dataValidation type="list" imeMode="halfAlpha" allowBlank="1" showInputMessage="1" showErrorMessage="1" error="リストから選択してください" sqref="M313" xr:uid="{A8E63A21-9D8B-4E6E-BAB7-BFF56D3F21EF}">
      <formula1>"○,　"</formula1>
    </dataValidation>
    <dataValidation type="list" imeMode="halfAlpha" allowBlank="1" showInputMessage="1" showErrorMessage="1" error="リストから選択してください" sqref="K314:L314" xr:uid="{72F07F8F-003A-4416-B62E-0EDD978612AA}">
      <formula1>"○,　"</formula1>
    </dataValidation>
    <dataValidation type="list" imeMode="halfAlpha" allowBlank="1" showInputMessage="1" showErrorMessage="1" error="リストから選択してください" sqref="M314" xr:uid="{47A8C20D-98FB-49D0-B6E2-A0108DD226FF}">
      <formula1>"○,　"</formula1>
    </dataValidation>
    <dataValidation type="list" imeMode="halfAlpha" allowBlank="1" showInputMessage="1" showErrorMessage="1" error="リストから選択してください" sqref="K315:L315" xr:uid="{83062FB9-0B93-4ABF-A43D-67055FF0881B}">
      <formula1>"○,　"</formula1>
    </dataValidation>
    <dataValidation type="list" imeMode="halfAlpha" allowBlank="1" showInputMessage="1" showErrorMessage="1" error="リストから選択してください" sqref="M315" xr:uid="{23634BC6-B389-4E7D-9632-B379CEB84AD8}">
      <formula1>"○,　"</formula1>
    </dataValidation>
    <dataValidation type="list" imeMode="halfAlpha" allowBlank="1" showInputMessage="1" showErrorMessage="1" error="リストから選択してください" sqref="K316:L316" xr:uid="{F67E514D-0ABF-4611-A377-CD6D0361EFEF}">
      <formula1>"○,　"</formula1>
    </dataValidation>
    <dataValidation type="list" imeMode="halfAlpha" allowBlank="1" showInputMessage="1" showErrorMessage="1" error="リストから選択してください" sqref="M316" xr:uid="{C1D8C6A5-198F-4C7C-907E-D88E61683F31}">
      <formula1>"○,　"</formula1>
    </dataValidation>
    <dataValidation type="list" imeMode="halfAlpha" allowBlank="1" showInputMessage="1" showErrorMessage="1" error="リストから選択してください" sqref="K317:L317" xr:uid="{039F94D8-C5DA-43BA-B74B-A9590EC8021F}">
      <formula1>"○,　"</formula1>
    </dataValidation>
    <dataValidation type="list" imeMode="halfAlpha" allowBlank="1" showInputMessage="1" showErrorMessage="1" error="リストから選択してください" sqref="M317" xr:uid="{F48F80ED-8286-4EAB-BD1C-498F8019E5C5}">
      <formula1>"○,　"</formula1>
    </dataValidation>
    <dataValidation type="list" imeMode="halfAlpha" allowBlank="1" showInputMessage="1" showErrorMessage="1" error="リストから選択してください" sqref="K318:L318" xr:uid="{CE0E3D25-2AA1-42EE-9C3F-66DF7D2C8D28}">
      <formula1>"○,　"</formula1>
    </dataValidation>
    <dataValidation type="list" imeMode="halfAlpha" allowBlank="1" showInputMessage="1" showErrorMessage="1" error="リストから選択してください" sqref="M318" xr:uid="{B8661476-699C-4017-8E0F-547F897C7AA0}">
      <formula1>"○,　"</formula1>
    </dataValidation>
    <dataValidation type="list" imeMode="halfAlpha" allowBlank="1" showInputMessage="1" showErrorMessage="1" error="リストから選択してください" sqref="K319:L319" xr:uid="{FE5BBD2B-0F66-4697-BB3D-867859DC8CF9}">
      <formula1>"○,　"</formula1>
    </dataValidation>
    <dataValidation type="list" imeMode="halfAlpha" allowBlank="1" showInputMessage="1" showErrorMessage="1" error="リストから選択してください" sqref="M319" xr:uid="{76935275-DDC8-4462-BB16-052908F52846}">
      <formula1>"○,　"</formula1>
    </dataValidation>
    <dataValidation type="list" imeMode="halfAlpha" allowBlank="1" showInputMessage="1" showErrorMessage="1" error="リストから選択してください" sqref="K320:L320" xr:uid="{1CDE36A7-F5EA-4C8D-95A2-D68F3661F52F}">
      <formula1>"○,　"</formula1>
    </dataValidation>
    <dataValidation type="list" imeMode="halfAlpha" allowBlank="1" showInputMessage="1" showErrorMessage="1" error="リストから選択してください" sqref="M320" xr:uid="{57AAB286-C4DB-4DB3-B0F7-620EA2323315}">
      <formula1>"○,　"</formula1>
    </dataValidation>
    <dataValidation type="list" imeMode="halfAlpha" allowBlank="1" showInputMessage="1" showErrorMessage="1" error="リストから選択してください" sqref="K321:L321" xr:uid="{69182282-562B-4F7E-B6EF-CD7E6A9807BF}">
      <formula1>"○,　"</formula1>
    </dataValidation>
    <dataValidation type="list" imeMode="halfAlpha" allowBlank="1" showInputMessage="1" showErrorMessage="1" error="リストから選択してください" sqref="M321" xr:uid="{52D8AB31-7DE8-40A4-A65B-AEC0753457F8}">
      <formula1>"○,　"</formula1>
    </dataValidation>
    <dataValidation type="list" imeMode="halfAlpha" allowBlank="1" showInputMessage="1" showErrorMessage="1" error="リストから選択してください" sqref="K322:L322" xr:uid="{15546DE9-728B-40D9-BBE7-2ADA7690B38C}">
      <formula1>"○,　"</formula1>
    </dataValidation>
    <dataValidation type="list" imeMode="halfAlpha" allowBlank="1" showInputMessage="1" showErrorMessage="1" error="リストから選択してください" sqref="M322" xr:uid="{12B6C775-9FEA-4F8F-803F-76526FDB9C5C}">
      <formula1>"○,　"</formula1>
    </dataValidation>
    <dataValidation type="list" imeMode="halfAlpha" allowBlank="1" showInputMessage="1" showErrorMessage="1" error="リストから選択してください" sqref="K323:L323" xr:uid="{AA476160-555B-49DD-9AEE-1BBDD05BB1E0}">
      <formula1>"○,　"</formula1>
    </dataValidation>
    <dataValidation type="list" imeMode="halfAlpha" allowBlank="1" showInputMessage="1" showErrorMessage="1" error="リストから選択してください" sqref="M323" xr:uid="{7280771E-F4D4-454E-A56C-6A59EA3DCC93}">
      <formula1>"○,　"</formula1>
    </dataValidation>
    <dataValidation type="list" imeMode="halfAlpha" allowBlank="1" showInputMessage="1" showErrorMessage="1" error="リストから選択してください" sqref="S295" xr:uid="{E17C4223-EF55-44DE-8128-E7DD894EFA1B}">
      <formula1>"○,　"</formula1>
    </dataValidation>
    <dataValidation type="list" imeMode="halfAlpha" allowBlank="1" showInputMessage="1" showErrorMessage="1" error="リストから選択してください" sqref="T295:U295" xr:uid="{4260971B-3A22-4D44-80CF-981BFE39B1A4}">
      <formula1>"○,　"</formula1>
    </dataValidation>
    <dataValidation type="list" imeMode="halfAlpha" allowBlank="1" showInputMessage="1" showErrorMessage="1" error="リストから選択してください" sqref="S296" xr:uid="{A9914885-892B-4373-85BE-5DF398B63963}">
      <formula1>"○,　"</formula1>
    </dataValidation>
    <dataValidation type="list" imeMode="halfAlpha" allowBlank="1" showInputMessage="1" showErrorMessage="1" error="リストから選択してください" sqref="T296:U296" xr:uid="{708F3B71-73D2-42DF-924E-FDAC42E6D41F}">
      <formula1>"○,　"</formula1>
    </dataValidation>
    <dataValidation type="list" imeMode="halfAlpha" allowBlank="1" showInputMessage="1" showErrorMessage="1" error="リストから選択してください" sqref="S297" xr:uid="{C1829CE7-C5CB-4664-A440-7930F8A7D966}">
      <formula1>"○,　"</formula1>
    </dataValidation>
    <dataValidation type="list" imeMode="halfAlpha" allowBlank="1" showInputMessage="1" showErrorMessage="1" error="リストから選択してください" sqref="T297:U297" xr:uid="{23DABB82-7745-44F9-A866-27C3E9C10221}">
      <formula1>"○,　"</formula1>
    </dataValidation>
    <dataValidation type="list" imeMode="halfAlpha" allowBlank="1" showInputMessage="1" showErrorMessage="1" error="リストから選択してください" sqref="S298" xr:uid="{A55B7165-45A0-4A8F-BF32-5E2F2DD9FB2A}">
      <formula1>"○,　"</formula1>
    </dataValidation>
    <dataValidation type="list" imeMode="halfAlpha" allowBlank="1" showInputMessage="1" showErrorMessage="1" error="リストから選択してください" sqref="T298:U298" xr:uid="{0CE858C0-3CB6-4BF9-8FC1-08F376639A67}">
      <formula1>"○,　"</formula1>
    </dataValidation>
    <dataValidation type="list" imeMode="halfAlpha" allowBlank="1" showInputMessage="1" showErrorMessage="1" error="リストから選択してください" sqref="S299" xr:uid="{F276935E-C3FD-4AA3-93DC-28616896DF52}">
      <formula1>"○,　"</formula1>
    </dataValidation>
    <dataValidation type="list" imeMode="halfAlpha" allowBlank="1" showInputMessage="1" showErrorMessage="1" error="リストから選択してください" sqref="T299:U299" xr:uid="{95A8B2D8-6C59-4DCC-B615-A7B07FAB6E2F}">
      <formula1>"○,　"</formula1>
    </dataValidation>
    <dataValidation type="list" imeMode="halfAlpha" allowBlank="1" showInputMessage="1" showErrorMessage="1" error="リストから選択してください" sqref="S300" xr:uid="{31153536-27D7-4F88-80B7-94A938EB9D89}">
      <formula1>"○,　"</formula1>
    </dataValidation>
    <dataValidation type="list" imeMode="halfAlpha" allowBlank="1" showInputMessage="1" showErrorMessage="1" error="リストから選択してください" sqref="T300:U300" xr:uid="{8E2D44FB-2085-4B4F-A890-4CA662C32FEE}">
      <formula1>"○,　"</formula1>
    </dataValidation>
    <dataValidation type="list" imeMode="halfAlpha" allowBlank="1" showInputMessage="1" showErrorMessage="1" error="リストから選択してください" sqref="S301" xr:uid="{3B02D9B5-8947-4A44-A990-C96FA0D66850}">
      <formula1>"○,　"</formula1>
    </dataValidation>
    <dataValidation type="list" imeMode="halfAlpha" allowBlank="1" showInputMessage="1" showErrorMessage="1" error="リストから選択してください" sqref="T301:U301" xr:uid="{7E17FAE6-CC32-4DB3-B5E4-321056CFB09D}">
      <formula1>"○,　"</formula1>
    </dataValidation>
    <dataValidation type="list" imeMode="halfAlpha" allowBlank="1" showInputMessage="1" showErrorMessage="1" error="リストから選択してください" sqref="S302" xr:uid="{813C0E05-E548-4524-8463-E7CF42926B6A}">
      <formula1>"○,　"</formula1>
    </dataValidation>
    <dataValidation type="list" imeMode="halfAlpha" allowBlank="1" showInputMessage="1" showErrorMessage="1" error="リストから選択してください" sqref="T302:U302" xr:uid="{92A0C6DB-66FF-4085-9984-99F91171921A}">
      <formula1>"○,　"</formula1>
    </dataValidation>
    <dataValidation type="list" imeMode="halfAlpha" allowBlank="1" showInputMessage="1" showErrorMessage="1" error="リストから選択してください" sqref="S303" xr:uid="{FE00B2F0-7516-4B7A-ACD8-8CA06F658F90}">
      <formula1>"○,　"</formula1>
    </dataValidation>
    <dataValidation type="list" imeMode="halfAlpha" allowBlank="1" showInputMessage="1" showErrorMessage="1" error="リストから選択してください" sqref="T303:U303" xr:uid="{2BEFB43D-4A2F-4744-BB74-2E376B98B809}">
      <formula1>"○,　"</formula1>
    </dataValidation>
    <dataValidation type="list" imeMode="halfAlpha" allowBlank="1" showInputMessage="1" showErrorMessage="1" error="リストから選択してください" sqref="S304" xr:uid="{C6DB876B-0B44-44A2-9008-C23FA5A19412}">
      <formula1>"○,　"</formula1>
    </dataValidation>
    <dataValidation type="list" imeMode="halfAlpha" allowBlank="1" showInputMessage="1" showErrorMessage="1" error="リストから選択してください" sqref="T304:U304" xr:uid="{8A94628D-EFCE-4C02-A8DB-C81AD4A536FC}">
      <formula1>"○,　"</formula1>
    </dataValidation>
    <dataValidation type="list" imeMode="halfAlpha" allowBlank="1" showInputMessage="1" showErrorMessage="1" error="リストから選択してください" sqref="S305" xr:uid="{C0EB249A-66F8-4FA0-A3A9-96CDBCDC9CD0}">
      <formula1>"○,　"</formula1>
    </dataValidation>
    <dataValidation type="list" imeMode="halfAlpha" allowBlank="1" showInputMessage="1" showErrorMessage="1" error="リストから選択してください" sqref="S306" xr:uid="{F3E5E074-2FDD-4912-893C-757C972799F3}">
      <formula1>"○,　"</formula1>
    </dataValidation>
    <dataValidation type="list" imeMode="halfAlpha" allowBlank="1" showInputMessage="1" showErrorMessage="1" error="リストから選択してください" sqref="S307" xr:uid="{DBFDC2B9-783E-416C-A804-8A8339328E03}">
      <formula1>"○,　"</formula1>
    </dataValidation>
    <dataValidation type="list" imeMode="halfAlpha" allowBlank="1" showInputMessage="1" showErrorMessage="1" error="リストから選択してください" sqref="S308" xr:uid="{8B802990-7AB2-47C0-AE38-4866687DE4F2}">
      <formula1>"○,　"</formula1>
    </dataValidation>
    <dataValidation type="list" imeMode="halfAlpha" allowBlank="1" showInputMessage="1" showErrorMessage="1" error="リストから選択してください" sqref="S309" xr:uid="{1523228A-FDAA-4D2D-ACE3-36041A57CA85}">
      <formula1>"○,　"</formula1>
    </dataValidation>
    <dataValidation type="list" imeMode="halfAlpha" allowBlank="1" showInputMessage="1" showErrorMessage="1" error="リストから選択してください" sqref="S310" xr:uid="{D6C64F2E-736E-49A7-AC88-301E08366432}">
      <formula1>"○,　"</formula1>
    </dataValidation>
    <dataValidation type="list" imeMode="halfAlpha" allowBlank="1" showInputMessage="1" showErrorMessage="1" error="リストから選択してください" sqref="S311" xr:uid="{60D40267-92E3-418E-B8B5-4C752F7577E2}">
      <formula1>"○,　"</formula1>
    </dataValidation>
    <dataValidation type="list" imeMode="halfAlpha" allowBlank="1" showInputMessage="1" showErrorMessage="1" error="リストから選択してください" sqref="S312" xr:uid="{CE0EB717-93BD-49AB-B278-7DFDB2C96916}">
      <formula1>"○,　"</formula1>
    </dataValidation>
    <dataValidation type="list" imeMode="halfAlpha" allowBlank="1" showInputMessage="1" showErrorMessage="1" error="リストから選択してください" sqref="S313" xr:uid="{E68FB083-98DA-48DD-A623-40186199BB89}">
      <formula1>"○,　"</formula1>
    </dataValidation>
    <dataValidation type="list" imeMode="halfAlpha" allowBlank="1" showInputMessage="1" showErrorMessage="1" error="リストから選択してください" sqref="S314" xr:uid="{8318AE48-4AC4-4EFD-BC4E-657278A0E53E}">
      <formula1>"○,　"</formula1>
    </dataValidation>
    <dataValidation type="list" imeMode="halfAlpha" allowBlank="1" showInputMessage="1" showErrorMessage="1" error="リストから選択してください" sqref="T314:U314" xr:uid="{BAB8BB1E-7AB9-411A-ADE6-C11064469FDA}">
      <formula1>"○,　"</formula1>
    </dataValidation>
    <dataValidation type="list" imeMode="halfAlpha" allowBlank="1" showInputMessage="1" showErrorMessage="1" error="リストから選択してください" sqref="S315" xr:uid="{699F04B0-AE77-434E-957E-2F32E150D076}">
      <formula1>"○,　"</formula1>
    </dataValidation>
    <dataValidation type="list" imeMode="halfAlpha" allowBlank="1" showInputMessage="1" showErrorMessage="1" error="リストから選択してください" sqref="T315:U315" xr:uid="{8FAA74D4-06D8-456D-B318-5B20E94E9A91}">
      <formula1>"○,　"</formula1>
    </dataValidation>
    <dataValidation type="list" imeMode="halfAlpha" allowBlank="1" showInputMessage="1" showErrorMessage="1" error="リストから選択してください" sqref="S316" xr:uid="{0D6D126D-8106-4B20-A84C-FF68A740F4DE}">
      <formula1>"○,　"</formula1>
    </dataValidation>
    <dataValidation type="list" imeMode="halfAlpha" allowBlank="1" showInputMessage="1" showErrorMessage="1" error="リストから選択してください" sqref="T316:U316" xr:uid="{BEC1872E-CE2D-4EAF-8B43-A3C465F29633}">
      <formula1>"○,　"</formula1>
    </dataValidation>
    <dataValidation type="list" imeMode="halfAlpha" allowBlank="1" showInputMessage="1" showErrorMessage="1" error="リストから選択してください" sqref="S317" xr:uid="{B95A6C32-F231-4123-818B-76C972B51226}">
      <formula1>"○,　"</formula1>
    </dataValidation>
    <dataValidation type="list" imeMode="halfAlpha" allowBlank="1" showInputMessage="1" showErrorMessage="1" error="リストから選択してください" sqref="T317:U317" xr:uid="{FF8CE5EB-CB96-4542-B457-5A5C2E7DD346}">
      <formula1>"○,　"</formula1>
    </dataValidation>
    <dataValidation type="list" imeMode="halfAlpha" allowBlank="1" showInputMessage="1" showErrorMessage="1" error="リストから選択してください" sqref="S318" xr:uid="{ED7124CB-C4AE-4D18-A62C-832F63FC745A}">
      <formula1>"○,　"</formula1>
    </dataValidation>
    <dataValidation type="list" imeMode="halfAlpha" allowBlank="1" showInputMessage="1" showErrorMessage="1" error="リストから選択してください" sqref="T318:U318" xr:uid="{9998D03B-9F26-4F5F-9B87-ACBC7412B4C4}">
      <formula1>"○,　"</formula1>
    </dataValidation>
    <dataValidation type="list" imeMode="halfAlpha" allowBlank="1" showInputMessage="1" showErrorMessage="1" error="リストから選択してください" sqref="S319" xr:uid="{0DDFDCB8-1FCB-410F-8D7B-6F0D3F6A48EF}">
      <formula1>"○,　"</formula1>
    </dataValidation>
    <dataValidation type="list" imeMode="halfAlpha" allowBlank="1" showInputMessage="1" showErrorMessage="1" error="リストから選択してください" sqref="T319:U319" xr:uid="{439E7AE3-76F7-4F16-9883-40DFA90F02C7}">
      <formula1>"○,　"</formula1>
    </dataValidation>
    <dataValidation type="list" imeMode="halfAlpha" allowBlank="1" showInputMessage="1" showErrorMessage="1" error="リストから選択してください" sqref="S320" xr:uid="{EA952043-A0AB-4EF1-922D-6B9EFC088084}">
      <formula1>"○,　"</formula1>
    </dataValidation>
    <dataValidation type="list" imeMode="halfAlpha" allowBlank="1" showInputMessage="1" showErrorMessage="1" error="リストから選択してください" sqref="T320:U320" xr:uid="{0E845396-E1C1-4EFF-92F6-D8AD2CDD168C}">
      <formula1>"○,　"</formula1>
    </dataValidation>
    <dataValidation type="list" imeMode="halfAlpha" allowBlank="1" showInputMessage="1" showErrorMessage="1" error="リストから選択してください" sqref="S321" xr:uid="{A8A013E9-8981-46DF-908D-E8ED2E34C4FA}">
      <formula1>"○,　"</formula1>
    </dataValidation>
    <dataValidation type="list" imeMode="halfAlpha" allowBlank="1" showInputMessage="1" showErrorMessage="1" error="リストから選択してください" sqref="T321:U321" xr:uid="{929438B8-D3A1-4F31-A383-EDFF2BAC48DC}">
      <formula1>"○,　"</formula1>
    </dataValidation>
    <dataValidation type="list" imeMode="halfAlpha" allowBlank="1" showInputMessage="1" showErrorMessage="1" error="リストから選択してください" sqref="S322" xr:uid="{4F7BC7AB-FF55-48F1-89AD-E94996542D77}">
      <formula1>"○,　"</formula1>
    </dataValidation>
    <dataValidation type="list" imeMode="halfAlpha" allowBlank="1" showInputMessage="1" showErrorMessage="1" error="リストから選択してください" sqref="S323" xr:uid="{EE2FDA2A-9646-48B8-AEA6-A1E0208836CF}">
      <formula1>"○,　"</formula1>
    </dataValidation>
  </dataValidations>
  <pageMargins left="0.19685039370078741" right="0.19685039370078741" top="0.39370078740157483" bottom="0.19685039370078741" header="0.19685039370078741" footer="0.19685039370078741"/>
  <pageSetup paperSize="9" scale="70"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RowHeight="13.5" x14ac:dyDescent="0.15"/>
  <cols>
    <col min="1" max="16384" width="9" style="118"/>
  </cols>
  <sheetData>
    <row r="1" spans="1:1" x14ac:dyDescent="0.15">
      <c r="A1" s="118"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18" t="str">
        <f>"@神奈川県@和歌山県@鹿児島県@"</f>
        <v>@神奈川県@和歌山県@鹿児島県@</v>
      </c>
    </row>
    <row r="3" spans="1:1" x14ac:dyDescent="0.15">
      <c r="A3" s="118" t="s">
        <v>215</v>
      </c>
    </row>
    <row r="4" spans="1:1" x14ac:dyDescent="0.15">
      <c r="A4" s="118" t="s">
        <v>214</v>
      </c>
    </row>
  </sheetData>
  <sheetProtection algorithmName="SHA-512" hashValue="KmkNTh2QwGg50TsKrJmcBv7WcU8GclCpS/fbexJz14E9ExRwD8Itg6YXvh3LNcsTgXLeFRfpfK0UVLEFE70gDg==" saltValue="pmW4E6mEutZkv5CeXiohlQ==" spinCount="100000" sheet="1" objects="1" scenarios="1"/>
  <phoneticPr fontId="5"/>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