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6"/>
  <workbookPr/>
  <mc:AlternateContent xmlns:mc="http://schemas.openxmlformats.org/markup-compatibility/2006">
    <mc:Choice Requires="x15">
      <x15ac:absPath xmlns:x15ac="http://schemas.microsoft.com/office/spreadsheetml/2010/11/ac" url="D:\※薮下※\調査いろいろ\氷見市の統計（総務課へ）\R5氷見市の統計\"/>
    </mc:Choice>
  </mc:AlternateContent>
  <xr:revisionPtr revIDLastSave="0" documentId="13_ncr:1_{506D415D-D99D-4537-9B69-0E991BE53B4D}" xr6:coauthVersionLast="36" xr6:coauthVersionMax="36" xr10:uidLastSave="{00000000-0000-0000-0000-000000000000}"/>
  <bookViews>
    <workbookView xWindow="0" yWindow="0" windowWidth="20490" windowHeight="8865" xr2:uid="{00000000-000D-0000-FFFF-FFFF00000000}"/>
  </bookViews>
  <sheets>
    <sheet name="208市税納入の状況" sheetId="1" r:id="rId1"/>
  </sheets>
  <definedNames>
    <definedName name="_xlnm.Print_Area" localSheetId="0">'208市税納入の状況'!$A$1:$I$17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J6" i="1" l="1"/>
  <c r="H6" i="1"/>
  <c r="H7" i="1"/>
  <c r="I13" i="1" l="1"/>
  <c r="H13" i="1"/>
  <c r="I11" i="1"/>
  <c r="H11" i="1"/>
  <c r="I9" i="1"/>
  <c r="H9" i="1"/>
  <c r="I8" i="1"/>
  <c r="H8" i="1"/>
  <c r="I7" i="1"/>
  <c r="I10" i="1"/>
  <c r="H10" i="1" l="1"/>
  <c r="F6" i="1"/>
  <c r="K6" i="1" s="1"/>
  <c r="G14" i="1"/>
  <c r="G13" i="1"/>
  <c r="G11" i="1"/>
  <c r="G10" i="1"/>
  <c r="G9" i="1"/>
  <c r="G8" i="1"/>
  <c r="G7" i="1"/>
  <c r="G6" i="1" l="1"/>
  <c r="I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H6" authorId="0" shapeId="0" xr:uid="{07EFCCFF-D112-4A50-AB14-4A2F72DBC0D9}">
      <text>
        <r>
          <rPr>
            <b/>
            <sz val="9"/>
            <color indexed="81"/>
            <rFont val="MS P ゴシック"/>
            <family val="3"/>
            <charset val="128"/>
          </rPr>
          <t>世帯数の修正をすること！(L6セル)</t>
        </r>
      </text>
    </comment>
    <comment ref="I6" authorId="0" shapeId="0" xr:uid="{23235537-2AAA-4589-8A23-D2D83F21008A}">
      <text>
        <r>
          <rPr>
            <b/>
            <sz val="9"/>
            <color indexed="81"/>
            <rFont val="MS P ゴシック"/>
            <family val="3"/>
            <charset val="128"/>
          </rPr>
          <t>人口の修正をすること(M6セル)</t>
        </r>
      </text>
    </comment>
  </commentList>
</comments>
</file>

<file path=xl/sharedStrings.xml><?xml version="1.0" encoding="utf-8"?>
<sst xmlns="http://schemas.openxmlformats.org/spreadsheetml/2006/main" count="35" uniqueCount="24">
  <si>
    <t>208　市税納入の状況</t>
    <rPh sb="6" eb="8">
      <t>ノウニュウ</t>
    </rPh>
    <phoneticPr fontId="4"/>
  </si>
  <si>
    <t>科目別</t>
  </si>
  <si>
    <t>調定額
（千円）</t>
    <phoneticPr fontId="4"/>
  </si>
  <si>
    <t>収納額
（千円）</t>
    <rPh sb="0" eb="2">
      <t>シュウノウ</t>
    </rPh>
    <phoneticPr fontId="4"/>
  </si>
  <si>
    <t>収納率
(%)</t>
    <rPh sb="0" eb="2">
      <t>シュウノウ</t>
    </rPh>
    <phoneticPr fontId="4"/>
  </si>
  <si>
    <t>市民負担額</t>
  </si>
  <si>
    <t>１世帯当り
（円）</t>
    <phoneticPr fontId="4"/>
  </si>
  <si>
    <t>１人当り
（円）</t>
    <phoneticPr fontId="4"/>
  </si>
  <si>
    <t>総額</t>
  </si>
  <si>
    <t>個人市民税</t>
  </si>
  <si>
    <t>法人市民税</t>
  </si>
  <si>
    <t>固定資産税</t>
  </si>
  <si>
    <t>軽自動車税</t>
  </si>
  <si>
    <t>市たばこ税</t>
  </si>
  <si>
    <t>特別土地保有税</t>
  </si>
  <si>
    <t>-</t>
  </si>
  <si>
    <t>-</t>
    <phoneticPr fontId="4"/>
  </si>
  <si>
    <t>入湯税</t>
  </si>
  <si>
    <t>滞納繰越分</t>
  </si>
  <si>
    <t>資料 税務課</t>
    <phoneticPr fontId="4"/>
  </si>
  <si>
    <t>令和3年度</t>
    <rPh sb="0" eb="2">
      <t>レイワ</t>
    </rPh>
    <rPh sb="3" eb="5">
      <t>ネンド</t>
    </rPh>
    <rPh sb="4" eb="5">
      <t>ド</t>
    </rPh>
    <phoneticPr fontId="4"/>
  </si>
  <si>
    <t>令　和　4　年　度</t>
    <rPh sb="0" eb="1">
      <t>レイ</t>
    </rPh>
    <rPh sb="2" eb="3">
      <t>カズ</t>
    </rPh>
    <phoneticPr fontId="4"/>
  </si>
  <si>
    <t>注　市民負担額は、令和５年３月３１日現在の住民登録による世帯数及び人口によって計算。</t>
    <rPh sb="9" eb="11">
      <t>レイワ</t>
    </rPh>
    <phoneticPr fontId="4"/>
  </si>
  <si>
    <t xml:space="preserve"> 　（世帯数17,436世帯・人口43,765人）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</si>
</sst>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;[Red]\-#,##0.0"/>
    <numFmt numFmtId="177" formatCode="#,##0_);[Red]\(#,##0\)"/>
  </numFmts>
  <fonts count="8">
    <font>
      <sz val="10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6"/>
      <name val="ＭＳ Ｐ明朝"/>
      <family val="1"/>
      <charset val="128"/>
    </font>
    <font>
      <b/>
      <sz val="10"/>
      <name val="ＭＳ 明朝"/>
      <family val="1"/>
      <charset val="128"/>
    </font>
    <font>
      <sz val="10"/>
      <color theme="0"/>
      <name val="ＭＳ 明朝"/>
      <family val="1"/>
      <charset val="128"/>
    </font>
    <font>
      <b/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0" applyFont="1" applyFill="1"/>
    <xf numFmtId="38" fontId="2" fillId="0" borderId="0" xfId="1" applyFont="1" applyFill="1"/>
    <xf numFmtId="176" fontId="2" fillId="0" borderId="0" xfId="1" applyNumberFormat="1" applyFont="1" applyFill="1"/>
    <xf numFmtId="177" fontId="2" fillId="0" borderId="0" xfId="0" applyNumberFormat="1" applyFont="1" applyFill="1"/>
    <xf numFmtId="0" fontId="0" fillId="0" borderId="0" xfId="0" applyFill="1"/>
    <xf numFmtId="38" fontId="1" fillId="0" borderId="0" xfId="1" applyFill="1"/>
    <xf numFmtId="176" fontId="1" fillId="0" borderId="0" xfId="1" applyNumberFormat="1" applyFill="1"/>
    <xf numFmtId="177" fontId="0" fillId="0" borderId="0" xfId="0" applyNumberFormat="1" applyFill="1"/>
    <xf numFmtId="0" fontId="6" fillId="0" borderId="0" xfId="0" applyFont="1" applyFill="1" applyBorder="1"/>
    <xf numFmtId="177" fontId="1" fillId="0" borderId="6" xfId="1" applyNumberFormat="1" applyFont="1" applyFill="1" applyBorder="1" applyAlignment="1">
      <alignment horizontal="distributed" vertical="center" wrapText="1" justifyLastLine="1"/>
    </xf>
    <xf numFmtId="177" fontId="1" fillId="0" borderId="7" xfId="1" applyNumberFormat="1" applyFont="1" applyFill="1" applyBorder="1" applyAlignment="1">
      <alignment horizontal="distributed" vertical="center" wrapText="1" justifyLastLine="1"/>
    </xf>
    <xf numFmtId="0" fontId="5" fillId="0" borderId="8" xfId="0" applyFont="1" applyFill="1" applyBorder="1" applyAlignment="1">
      <alignment horizontal="distributed" vertical="center"/>
    </xf>
    <xf numFmtId="38" fontId="5" fillId="0" borderId="9" xfId="1" applyFont="1" applyFill="1" applyBorder="1" applyAlignment="1">
      <alignment vertical="center"/>
    </xf>
    <xf numFmtId="38" fontId="5" fillId="0" borderId="10" xfId="1" applyFont="1" applyFill="1" applyBorder="1" applyAlignment="1">
      <alignment vertical="center"/>
    </xf>
    <xf numFmtId="176" fontId="5" fillId="0" borderId="10" xfId="1" applyNumberFormat="1" applyFont="1" applyFill="1" applyBorder="1" applyAlignment="1">
      <alignment vertical="center"/>
    </xf>
    <xf numFmtId="177" fontId="5" fillId="0" borderId="10" xfId="1" applyNumberFormat="1" applyFont="1" applyFill="1" applyBorder="1" applyAlignment="1">
      <alignment vertical="center"/>
    </xf>
    <xf numFmtId="177" fontId="5" fillId="0" borderId="11" xfId="1" applyNumberFormat="1" applyFont="1" applyFill="1" applyBorder="1" applyAlignment="1">
      <alignment vertical="center"/>
    </xf>
    <xf numFmtId="0" fontId="0" fillId="0" borderId="8" xfId="0" applyFill="1" applyBorder="1" applyAlignment="1">
      <alignment horizontal="distributed" vertical="center"/>
    </xf>
    <xf numFmtId="38" fontId="1" fillId="0" borderId="12" xfId="1" applyFill="1" applyBorder="1" applyAlignment="1">
      <alignment vertical="center"/>
    </xf>
    <xf numFmtId="38" fontId="1" fillId="0" borderId="0" xfId="1" applyFill="1" applyBorder="1" applyAlignment="1">
      <alignment vertical="center"/>
    </xf>
    <xf numFmtId="176" fontId="1" fillId="0" borderId="0" xfId="1" applyNumberFormat="1" applyFont="1" applyFill="1" applyBorder="1" applyAlignment="1">
      <alignment vertical="center"/>
    </xf>
    <xf numFmtId="177" fontId="1" fillId="0" borderId="0" xfId="1" applyNumberFormat="1" applyFont="1" applyFill="1" applyBorder="1" applyAlignment="1">
      <alignment vertical="center"/>
    </xf>
    <xf numFmtId="177" fontId="1" fillId="0" borderId="13" xfId="1" applyNumberFormat="1" applyFill="1" applyBorder="1" applyAlignment="1">
      <alignment vertical="center"/>
    </xf>
    <xf numFmtId="38" fontId="0" fillId="0" borderId="12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horizontal="right" vertical="center"/>
    </xf>
    <xf numFmtId="38" fontId="1" fillId="0" borderId="0" xfId="1" applyFont="1" applyFill="1" applyBorder="1" applyAlignment="1">
      <alignment horizontal="right" vertical="center"/>
    </xf>
    <xf numFmtId="38" fontId="1" fillId="0" borderId="12" xfId="1" applyFont="1" applyFill="1" applyBorder="1" applyAlignment="1">
      <alignment horizontal="right" vertical="center"/>
    </xf>
    <xf numFmtId="177" fontId="1" fillId="0" borderId="0" xfId="1" applyNumberFormat="1" applyFont="1" applyFill="1" applyBorder="1" applyAlignment="1">
      <alignment horizontal="right" vertical="center"/>
    </xf>
    <xf numFmtId="177" fontId="1" fillId="0" borderId="13" xfId="1" applyNumberFormat="1" applyFont="1" applyFill="1" applyBorder="1" applyAlignment="1">
      <alignment horizontal="right" vertical="center"/>
    </xf>
    <xf numFmtId="38" fontId="1" fillId="0" borderId="14" xfId="1" applyFill="1" applyBorder="1" applyAlignment="1">
      <alignment vertical="center"/>
    </xf>
    <xf numFmtId="38" fontId="1" fillId="0" borderId="15" xfId="1" applyFill="1" applyBorder="1" applyAlignment="1">
      <alignment vertical="center"/>
    </xf>
    <xf numFmtId="176" fontId="1" fillId="0" borderId="15" xfId="1" applyNumberFormat="1" applyFont="1" applyFill="1" applyBorder="1" applyAlignment="1">
      <alignment vertical="center"/>
    </xf>
    <xf numFmtId="0" fontId="0" fillId="0" borderId="16" xfId="0" applyFill="1" applyBorder="1" applyAlignment="1">
      <alignment horizontal="distributed" vertical="center"/>
    </xf>
    <xf numFmtId="38" fontId="1" fillId="0" borderId="17" xfId="1" applyFill="1" applyBorder="1" applyAlignment="1">
      <alignment vertical="center"/>
    </xf>
    <xf numFmtId="38" fontId="1" fillId="0" borderId="18" xfId="1" applyFill="1" applyBorder="1" applyAlignment="1">
      <alignment vertical="center"/>
    </xf>
    <xf numFmtId="176" fontId="1" fillId="0" borderId="18" xfId="1" applyNumberFormat="1" applyFont="1" applyFill="1" applyBorder="1" applyAlignment="1">
      <alignment vertical="center"/>
    </xf>
    <xf numFmtId="177" fontId="1" fillId="0" borderId="18" xfId="1" applyNumberFormat="1" applyFont="1" applyFill="1" applyBorder="1" applyAlignment="1">
      <alignment horizontal="right" vertical="center"/>
    </xf>
    <xf numFmtId="177" fontId="1" fillId="0" borderId="19" xfId="1" applyNumberFormat="1" applyFont="1" applyFill="1" applyBorder="1" applyAlignment="1">
      <alignment horizontal="right" vertical="center"/>
    </xf>
    <xf numFmtId="0" fontId="0" fillId="0" borderId="0" xfId="0" applyFont="1" applyFill="1" applyAlignment="1">
      <alignment vertical="center"/>
    </xf>
    <xf numFmtId="38" fontId="1" fillId="0" borderId="20" xfId="1" applyFill="1" applyBorder="1"/>
    <xf numFmtId="0" fontId="0" fillId="0" borderId="0" xfId="0" applyFill="1" applyAlignment="1">
      <alignment vertical="center"/>
    </xf>
    <xf numFmtId="38" fontId="1" fillId="0" borderId="0" xfId="1" applyFill="1" applyBorder="1"/>
    <xf numFmtId="176" fontId="1" fillId="0" borderId="0" xfId="1" applyNumberFormat="1" applyFill="1" applyBorder="1"/>
    <xf numFmtId="38" fontId="0" fillId="0" borderId="0" xfId="1" applyFont="1" applyFill="1"/>
    <xf numFmtId="38" fontId="0" fillId="0" borderId="0" xfId="1" applyFont="1" applyFill="1" applyBorder="1" applyAlignment="1">
      <alignment vertical="center"/>
    </xf>
    <xf numFmtId="176" fontId="0" fillId="0" borderId="0" xfId="1" applyNumberFormat="1" applyFont="1" applyFill="1" applyBorder="1" applyAlignment="1">
      <alignment vertical="center"/>
    </xf>
    <xf numFmtId="0" fontId="0" fillId="0" borderId="0" xfId="0" applyFont="1" applyFill="1"/>
    <xf numFmtId="177" fontId="0" fillId="0" borderId="0" xfId="0" applyNumberFormat="1" applyFont="1" applyFill="1"/>
    <xf numFmtId="38" fontId="0" fillId="0" borderId="0" xfId="0" applyNumberFormat="1" applyFill="1"/>
    <xf numFmtId="0" fontId="0" fillId="0" borderId="1" xfId="0" applyFill="1" applyBorder="1" applyAlignment="1">
      <alignment horizontal="distributed" vertical="center" justifyLastLine="1"/>
    </xf>
    <xf numFmtId="0" fontId="0" fillId="0" borderId="5" xfId="0" applyFill="1" applyBorder="1" applyAlignment="1">
      <alignment horizontal="distributed" vertical="center" justifyLastLine="1"/>
    </xf>
    <xf numFmtId="176" fontId="0" fillId="0" borderId="2" xfId="1" applyNumberFormat="1" applyFont="1" applyFill="1" applyBorder="1" applyAlignment="1">
      <alignment horizontal="distributed" vertical="center" justifyLastLine="1"/>
    </xf>
    <xf numFmtId="176" fontId="1" fillId="0" borderId="3" xfId="1" applyNumberFormat="1" applyFont="1" applyFill="1" applyBorder="1" applyAlignment="1">
      <alignment horizontal="distributed" vertical="center" justifyLastLine="1"/>
    </xf>
    <xf numFmtId="176" fontId="5" fillId="0" borderId="2" xfId="1" applyNumberFormat="1" applyFont="1" applyFill="1" applyBorder="1" applyAlignment="1">
      <alignment horizontal="center" vertical="center"/>
    </xf>
    <xf numFmtId="176" fontId="5" fillId="0" borderId="3" xfId="1" applyNumberFormat="1" applyFont="1" applyFill="1" applyBorder="1" applyAlignment="1">
      <alignment horizontal="center" vertical="center"/>
    </xf>
    <xf numFmtId="176" fontId="5" fillId="0" borderId="4" xfId="1" applyNumberFormat="1" applyFont="1" applyFill="1" applyBorder="1" applyAlignment="1">
      <alignment horizontal="center" vertical="center"/>
    </xf>
    <xf numFmtId="38" fontId="1" fillId="0" borderId="6" xfId="1" applyFill="1" applyBorder="1" applyAlignment="1">
      <alignment horizontal="distributed" vertical="center" wrapText="1" justifyLastLine="1"/>
    </xf>
    <xf numFmtId="38" fontId="1" fillId="0" borderId="6" xfId="1" applyFill="1" applyBorder="1" applyAlignment="1">
      <alignment horizontal="distributed" vertical="center" justifyLastLine="1"/>
    </xf>
    <xf numFmtId="38" fontId="1" fillId="0" borderId="6" xfId="1" applyFont="1" applyFill="1" applyBorder="1" applyAlignment="1">
      <alignment horizontal="distributed" vertical="center" wrapText="1" justifyLastLine="1"/>
    </xf>
    <xf numFmtId="176" fontId="1" fillId="0" borderId="6" xfId="1" applyNumberFormat="1" applyFont="1" applyFill="1" applyBorder="1" applyAlignment="1">
      <alignment horizontal="distributed" vertical="center" wrapText="1" justifyLastLine="1"/>
    </xf>
    <xf numFmtId="176" fontId="1" fillId="0" borderId="6" xfId="1" applyNumberFormat="1" applyFill="1" applyBorder="1" applyAlignment="1">
      <alignment horizontal="distributed" vertical="center" justifyLastLine="1"/>
    </xf>
    <xf numFmtId="177" fontId="1" fillId="0" borderId="6" xfId="1" applyNumberFormat="1" applyFill="1" applyBorder="1" applyAlignment="1">
      <alignment horizontal="distributed" vertical="center" justifyLastLine="1"/>
    </xf>
    <xf numFmtId="177" fontId="1" fillId="0" borderId="7" xfId="1" applyNumberFormat="1" applyFill="1" applyBorder="1" applyAlignment="1">
      <alignment horizontal="distributed" vertical="center" justifyLastLine="1"/>
    </xf>
  </cellXfs>
  <cellStyles count="2">
    <cellStyle name="桁区切り 2" xfId="1" xr:uid="{00000000-0005-0000-0000-000000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9"/>
  <sheetViews>
    <sheetView tabSelected="1" view="pageBreakPreview" zoomScaleNormal="100" zoomScaleSheetLayoutView="100" workbookViewId="0">
      <selection activeCell="E14" sqref="E14"/>
    </sheetView>
  </sheetViews>
  <sheetFormatPr defaultRowHeight="12"/>
  <cols>
    <col min="1" max="1" width="15.7109375" style="5" customWidth="1"/>
    <col min="2" max="3" width="11" style="6" customWidth="1"/>
    <col min="4" max="4" width="7.7109375" style="7" customWidth="1"/>
    <col min="5" max="5" width="11.85546875" style="5" customWidth="1"/>
    <col min="6" max="6" width="11.28515625" style="5" customWidth="1"/>
    <col min="7" max="7" width="8.42578125" style="5" customWidth="1"/>
    <col min="8" max="8" width="11.28515625" style="8" customWidth="1"/>
    <col min="9" max="9" width="10" style="8" customWidth="1"/>
    <col min="10" max="11" width="10.7109375" style="5" bestFit="1" customWidth="1"/>
    <col min="12" max="16384" width="9.140625" style="5"/>
  </cols>
  <sheetData>
    <row r="1" spans="1:13" s="1" customFormat="1" ht="13.5">
      <c r="A1" s="1" t="s">
        <v>0</v>
      </c>
      <c r="B1" s="2"/>
      <c r="C1" s="2"/>
      <c r="D1" s="3"/>
      <c r="H1" s="4"/>
      <c r="I1" s="4"/>
    </row>
    <row r="2" spans="1:13" ht="12.75" thickBot="1"/>
    <row r="3" spans="1:13" ht="16.5" customHeight="1">
      <c r="A3" s="50" t="s">
        <v>1</v>
      </c>
      <c r="B3" s="52" t="s">
        <v>20</v>
      </c>
      <c r="C3" s="53"/>
      <c r="D3" s="53"/>
      <c r="E3" s="54" t="s">
        <v>21</v>
      </c>
      <c r="F3" s="55"/>
      <c r="G3" s="55"/>
      <c r="H3" s="55"/>
      <c r="I3" s="56"/>
      <c r="K3" s="9"/>
    </row>
    <row r="4" spans="1:13" ht="12" customHeight="1">
      <c r="A4" s="51"/>
      <c r="B4" s="57" t="s">
        <v>2</v>
      </c>
      <c r="C4" s="59" t="s">
        <v>3</v>
      </c>
      <c r="D4" s="60" t="s">
        <v>4</v>
      </c>
      <c r="E4" s="57" t="s">
        <v>2</v>
      </c>
      <c r="F4" s="59" t="s">
        <v>3</v>
      </c>
      <c r="G4" s="60" t="s">
        <v>4</v>
      </c>
      <c r="H4" s="62" t="s">
        <v>5</v>
      </c>
      <c r="I4" s="63"/>
      <c r="K4" s="9"/>
    </row>
    <row r="5" spans="1:13" ht="24">
      <c r="A5" s="51"/>
      <c r="B5" s="58"/>
      <c r="C5" s="58"/>
      <c r="D5" s="61"/>
      <c r="E5" s="58"/>
      <c r="F5" s="58"/>
      <c r="G5" s="61"/>
      <c r="H5" s="10" t="s">
        <v>6</v>
      </c>
      <c r="I5" s="11" t="s">
        <v>7</v>
      </c>
      <c r="K5" s="9"/>
    </row>
    <row r="6" spans="1:13" ht="17.100000000000001" customHeight="1">
      <c r="A6" s="12" t="s">
        <v>8</v>
      </c>
      <c r="B6" s="13">
        <v>5055230</v>
      </c>
      <c r="C6" s="14">
        <v>5003056</v>
      </c>
      <c r="D6" s="15">
        <v>99</v>
      </c>
      <c r="E6" s="13">
        <f>SUM(E7:E13)</f>
        <v>5364632</v>
      </c>
      <c r="F6" s="14">
        <f>SUM(F7:F13)</f>
        <v>5309260</v>
      </c>
      <c r="G6" s="15">
        <f t="shared" ref="G6:G11" si="0">ROUND(F6/E6*100,2)</f>
        <v>98.97</v>
      </c>
      <c r="H6" s="16">
        <f>ROUND($E6*1000/$L$6,0)</f>
        <v>307676</v>
      </c>
      <c r="I6" s="17">
        <f>ROUND($E6*1000/$M$6,0)</f>
        <v>122578</v>
      </c>
      <c r="J6" s="49">
        <f>E6-1453</f>
        <v>5363179</v>
      </c>
      <c r="K6" s="49">
        <f>F6-1453</f>
        <v>5307807</v>
      </c>
      <c r="L6" s="5">
        <v>17436</v>
      </c>
      <c r="M6" s="5">
        <v>43765</v>
      </c>
    </row>
    <row r="7" spans="1:13" ht="17.100000000000001" customHeight="1">
      <c r="A7" s="18" t="s">
        <v>9</v>
      </c>
      <c r="B7" s="19">
        <v>1986274</v>
      </c>
      <c r="C7" s="20">
        <v>1970927</v>
      </c>
      <c r="D7" s="21">
        <v>99.2</v>
      </c>
      <c r="E7" s="19">
        <v>1998534</v>
      </c>
      <c r="F7" s="20">
        <v>1982944</v>
      </c>
      <c r="G7" s="21">
        <f t="shared" si="0"/>
        <v>99.22</v>
      </c>
      <c r="H7" s="22">
        <f>ROUND($E7*1000/$L$6,0)</f>
        <v>114621</v>
      </c>
      <c r="I7" s="23">
        <f t="shared" ref="I7:I11" si="1">ROUND($E7*1000/$M$6,0)</f>
        <v>45665</v>
      </c>
      <c r="K7" s="9"/>
    </row>
    <row r="8" spans="1:13" ht="17.100000000000001" customHeight="1">
      <c r="A8" s="18" t="s">
        <v>10</v>
      </c>
      <c r="B8" s="19">
        <v>225184</v>
      </c>
      <c r="C8" s="20">
        <v>223998</v>
      </c>
      <c r="D8" s="21">
        <v>99.5</v>
      </c>
      <c r="E8" s="19">
        <v>408225</v>
      </c>
      <c r="F8" s="20">
        <v>407144</v>
      </c>
      <c r="G8" s="21">
        <f t="shared" si="0"/>
        <v>99.74</v>
      </c>
      <c r="H8" s="22">
        <f t="shared" ref="H8:H11" si="2">ROUND($E8*1000/$L$6,0)</f>
        <v>23413</v>
      </c>
      <c r="I8" s="23">
        <f t="shared" si="1"/>
        <v>9328</v>
      </c>
      <c r="K8" s="9"/>
    </row>
    <row r="9" spans="1:13" ht="17.100000000000001" customHeight="1">
      <c r="A9" s="18" t="s">
        <v>11</v>
      </c>
      <c r="B9" s="19">
        <v>2374876</v>
      </c>
      <c r="C9" s="20">
        <v>2341142</v>
      </c>
      <c r="D9" s="21">
        <v>98.6</v>
      </c>
      <c r="E9" s="19">
        <v>2472933</v>
      </c>
      <c r="F9" s="20">
        <v>2436075</v>
      </c>
      <c r="G9" s="21">
        <f t="shared" si="0"/>
        <v>98.51</v>
      </c>
      <c r="H9" s="22">
        <f t="shared" si="2"/>
        <v>141829</v>
      </c>
      <c r="I9" s="23">
        <f t="shared" si="1"/>
        <v>56505</v>
      </c>
      <c r="K9" s="9"/>
    </row>
    <row r="10" spans="1:13" ht="17.100000000000001" customHeight="1">
      <c r="A10" s="18" t="s">
        <v>12</v>
      </c>
      <c r="B10" s="19">
        <v>162384</v>
      </c>
      <c r="C10" s="20">
        <v>160477</v>
      </c>
      <c r="D10" s="21">
        <v>98.8</v>
      </c>
      <c r="E10" s="19">
        <v>171275</v>
      </c>
      <c r="F10" s="20">
        <v>169432</v>
      </c>
      <c r="G10" s="21">
        <f t="shared" si="0"/>
        <v>98.92</v>
      </c>
      <c r="H10" s="22">
        <f t="shared" si="2"/>
        <v>9823</v>
      </c>
      <c r="I10" s="23">
        <f t="shared" si="1"/>
        <v>3914</v>
      </c>
    </row>
    <row r="11" spans="1:13" ht="17.100000000000001" customHeight="1">
      <c r="A11" s="18" t="s">
        <v>13</v>
      </c>
      <c r="B11" s="19">
        <v>289829</v>
      </c>
      <c r="C11" s="20">
        <v>289829</v>
      </c>
      <c r="D11" s="21">
        <v>100</v>
      </c>
      <c r="E11" s="19">
        <v>292853</v>
      </c>
      <c r="F11" s="20">
        <v>292853</v>
      </c>
      <c r="G11" s="21">
        <f t="shared" si="0"/>
        <v>100</v>
      </c>
      <c r="H11" s="22">
        <f t="shared" si="2"/>
        <v>16796</v>
      </c>
      <c r="I11" s="23">
        <f t="shared" si="1"/>
        <v>6691</v>
      </c>
    </row>
    <row r="12" spans="1:13" ht="17.100000000000001" customHeight="1">
      <c r="A12" s="18" t="s">
        <v>14</v>
      </c>
      <c r="B12" s="24" t="s">
        <v>15</v>
      </c>
      <c r="C12" s="25" t="s">
        <v>15</v>
      </c>
      <c r="D12" s="26" t="s">
        <v>15</v>
      </c>
      <c r="E12" s="27" t="s">
        <v>15</v>
      </c>
      <c r="F12" s="26" t="s">
        <v>15</v>
      </c>
      <c r="G12" s="26" t="s">
        <v>16</v>
      </c>
      <c r="H12" s="28" t="s">
        <v>15</v>
      </c>
      <c r="I12" s="29" t="s">
        <v>15</v>
      </c>
    </row>
    <row r="13" spans="1:13" ht="17.100000000000001" customHeight="1">
      <c r="A13" s="18" t="s">
        <v>17</v>
      </c>
      <c r="B13" s="30">
        <v>16683</v>
      </c>
      <c r="C13" s="31">
        <v>16683</v>
      </c>
      <c r="D13" s="32">
        <v>100</v>
      </c>
      <c r="E13" s="30">
        <v>20812</v>
      </c>
      <c r="F13" s="31">
        <v>20812</v>
      </c>
      <c r="G13" s="32">
        <f>ROUND(F13/E13*100,2)</f>
        <v>100</v>
      </c>
      <c r="H13" s="22">
        <f>ROUND($E13*1000/$L$6,0)</f>
        <v>1194</v>
      </c>
      <c r="I13" s="23">
        <f>ROUND($E13*1000/$M$6,0)</f>
        <v>476</v>
      </c>
    </row>
    <row r="14" spans="1:13" ht="17.100000000000001" customHeight="1" thickBot="1">
      <c r="A14" s="33" t="s">
        <v>18</v>
      </c>
      <c r="B14" s="34">
        <v>323964</v>
      </c>
      <c r="C14" s="35">
        <v>63685</v>
      </c>
      <c r="D14" s="36">
        <v>19.7</v>
      </c>
      <c r="E14" s="34">
        <v>298314</v>
      </c>
      <c r="F14" s="35">
        <v>43750</v>
      </c>
      <c r="G14" s="36">
        <f>ROUND(F14/E14*100,2)</f>
        <v>14.67</v>
      </c>
      <c r="H14" s="37" t="s">
        <v>15</v>
      </c>
      <c r="I14" s="38" t="s">
        <v>15</v>
      </c>
    </row>
    <row r="15" spans="1:13" ht="17.100000000000001" customHeight="1">
      <c r="A15" s="39" t="s">
        <v>22</v>
      </c>
      <c r="C15" s="40"/>
    </row>
    <row r="16" spans="1:13" s="47" customFormat="1" ht="17.100000000000001" customHeight="1">
      <c r="A16" s="39" t="s">
        <v>23</v>
      </c>
      <c r="B16" s="44"/>
      <c r="C16" s="44"/>
      <c r="D16" s="45"/>
      <c r="E16" s="46"/>
      <c r="H16" s="48"/>
      <c r="I16" s="48"/>
    </row>
    <row r="17" spans="1:4" ht="17.100000000000001" customHeight="1">
      <c r="A17" s="41" t="s">
        <v>19</v>
      </c>
      <c r="C17" s="42"/>
    </row>
    <row r="19" spans="1:4">
      <c r="D19" s="43"/>
    </row>
  </sheetData>
  <mergeCells count="10">
    <mergeCell ref="A3:A5"/>
    <mergeCell ref="B3:D3"/>
    <mergeCell ref="E3:I3"/>
    <mergeCell ref="B4:B5"/>
    <mergeCell ref="C4:C5"/>
    <mergeCell ref="D4:D5"/>
    <mergeCell ref="E4:E5"/>
    <mergeCell ref="F4:F5"/>
    <mergeCell ref="G4:G5"/>
    <mergeCell ref="H4:I4"/>
  </mergeCells>
  <phoneticPr fontId="3"/>
  <pageMargins left="0.75" right="0.75" top="1" bottom="1" header="0.51200000000000001" footer="0.51200000000000001"/>
  <pageSetup paperSize="9" scale="98" orientation="portrait" verticalDpi="4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208市税納入の状況</vt:lpstr>
      <vt:lpstr>'208市税納入の状況'!Print_Area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</dc:creator>
  <cp:lastModifiedBy>Administrator</cp:lastModifiedBy>
  <cp:lastPrinted>2024-02-14T23:51:38Z</cp:lastPrinted>
  <dcterms:created xsi:type="dcterms:W3CDTF">2020-01-27T02:17:58Z</dcterms:created>
  <dcterms:modified xsi:type="dcterms:W3CDTF">2024-02-14T23:52:04Z</dcterms:modified>
</cp:coreProperties>
</file>