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77503\Desktop\〆切\20211214_0120〆_統計\"/>
    </mc:Choice>
  </mc:AlternateContent>
  <bookViews>
    <workbookView xWindow="0" yWindow="0" windowWidth="20490" windowHeight="7530"/>
  </bookViews>
  <sheets>
    <sheet name="206市債（借入先別）" sheetId="2" r:id="rId1"/>
  </sheets>
  <definedNames>
    <definedName name="_xlnm.Print_Area" localSheetId="0">'206市債（借入先別）'!$A$1:$G$51</definedName>
  </definedNames>
  <calcPr calcId="162913"/>
</workbook>
</file>

<file path=xl/calcChain.xml><?xml version="1.0" encoding="utf-8"?>
<calcChain xmlns="http://schemas.openxmlformats.org/spreadsheetml/2006/main">
  <c r="D4" i="2" l="1"/>
  <c r="E4" i="2"/>
  <c r="D23" i="2" l="1"/>
  <c r="D18" i="2"/>
  <c r="D14" i="2"/>
  <c r="D13" i="2" l="1"/>
  <c r="G32" i="2"/>
  <c r="G31" i="2"/>
  <c r="G9" i="2" l="1"/>
  <c r="E23" i="2" l="1"/>
  <c r="F23" i="2"/>
  <c r="E14" i="2"/>
  <c r="F14" i="2"/>
  <c r="E18" i="2"/>
  <c r="F18" i="2"/>
  <c r="G26" i="2"/>
  <c r="G25" i="2"/>
  <c r="G24" i="2"/>
  <c r="G22" i="2"/>
  <c r="G21" i="2"/>
  <c r="G20" i="2"/>
  <c r="G19" i="2"/>
  <c r="G17" i="2"/>
  <c r="G16" i="2"/>
  <c r="G12" i="2"/>
  <c r="G10" i="2"/>
  <c r="G8" i="2"/>
  <c r="G7" i="2"/>
  <c r="G6" i="2"/>
  <c r="G5" i="2"/>
  <c r="G23" i="2" l="1"/>
  <c r="F13" i="2"/>
  <c r="F4" i="2" s="1"/>
  <c r="E13" i="2"/>
  <c r="G18" i="2"/>
  <c r="G14" i="2"/>
  <c r="G13" i="2" l="1"/>
  <c r="G4" i="2" s="1"/>
</calcChain>
</file>

<file path=xl/sharedStrings.xml><?xml version="1.0" encoding="utf-8"?>
<sst xmlns="http://schemas.openxmlformats.org/spreadsheetml/2006/main" count="55" uniqueCount="39">
  <si>
    <t>富山第一銀行</t>
  </si>
  <si>
    <t>氷見市農業協同組合</t>
  </si>
  <si>
    <t>206　市債（借入先別）</t>
    <phoneticPr fontId="3"/>
  </si>
  <si>
    <t>（単位　千円）</t>
    <rPh sb="1" eb="3">
      <t>タンイ</t>
    </rPh>
    <rPh sb="4" eb="6">
      <t>センエン</t>
    </rPh>
    <phoneticPr fontId="3"/>
  </si>
  <si>
    <t>区分</t>
    <rPh sb="0" eb="2">
      <t>クブン</t>
    </rPh>
    <phoneticPr fontId="3"/>
  </si>
  <si>
    <t>普通会計</t>
    <rPh sb="0" eb="2">
      <t>フツウ</t>
    </rPh>
    <rPh sb="2" eb="4">
      <t>カイケイ</t>
    </rPh>
    <phoneticPr fontId="3"/>
  </si>
  <si>
    <t>財政融資資金</t>
    <rPh sb="0" eb="2">
      <t>ザイセイ</t>
    </rPh>
    <rPh sb="2" eb="4">
      <t>ユウシ</t>
    </rPh>
    <rPh sb="4" eb="6">
      <t>シキン</t>
    </rPh>
    <phoneticPr fontId="3"/>
  </si>
  <si>
    <t>うち旧資金運用部資金</t>
    <rPh sb="2" eb="3">
      <t>キュウ</t>
    </rPh>
    <rPh sb="3" eb="5">
      <t>シキン</t>
    </rPh>
    <rPh sb="5" eb="7">
      <t>ウンヨウ</t>
    </rPh>
    <rPh sb="7" eb="8">
      <t>ブ</t>
    </rPh>
    <rPh sb="8" eb="10">
      <t>シキン</t>
    </rPh>
    <phoneticPr fontId="3"/>
  </si>
  <si>
    <t>かんぽ生命</t>
    <rPh sb="3" eb="5">
      <t>セイメイ</t>
    </rPh>
    <phoneticPr fontId="3"/>
  </si>
  <si>
    <t>うち旧公営企業金融公庫</t>
    <rPh sb="2" eb="3">
      <t>キュウ</t>
    </rPh>
    <rPh sb="3" eb="5">
      <t>コウエイ</t>
    </rPh>
    <rPh sb="5" eb="7">
      <t>キギョウ</t>
    </rPh>
    <rPh sb="7" eb="9">
      <t>キンユウ</t>
    </rPh>
    <rPh sb="9" eb="11">
      <t>コウコ</t>
    </rPh>
    <phoneticPr fontId="3"/>
  </si>
  <si>
    <t>市場公募</t>
    <rPh sb="0" eb="2">
      <t>シジョウ</t>
    </rPh>
    <rPh sb="2" eb="4">
      <t>コウボ</t>
    </rPh>
    <phoneticPr fontId="3"/>
  </si>
  <si>
    <t>国土交通省</t>
    <rPh sb="0" eb="2">
      <t>コクド</t>
    </rPh>
    <rPh sb="2" eb="5">
      <t>コウツウショウ</t>
    </rPh>
    <phoneticPr fontId="3"/>
  </si>
  <si>
    <t>民間等</t>
    <rPh sb="0" eb="2">
      <t>ミンカン</t>
    </rPh>
    <rPh sb="2" eb="3">
      <t>トウ</t>
    </rPh>
    <phoneticPr fontId="3"/>
  </si>
  <si>
    <t>共済等</t>
    <rPh sb="0" eb="2">
      <t>キョウサイ</t>
    </rPh>
    <rPh sb="2" eb="3">
      <t>トウ</t>
    </rPh>
    <phoneticPr fontId="3"/>
  </si>
  <si>
    <t>富山県市町村職員共済組合</t>
    <rPh sb="0" eb="3">
      <t>トヤマケン</t>
    </rPh>
    <rPh sb="3" eb="6">
      <t>シチョウソン</t>
    </rPh>
    <rPh sb="6" eb="8">
      <t>ショクイン</t>
    </rPh>
    <rPh sb="8" eb="10">
      <t>キョウサイ</t>
    </rPh>
    <rPh sb="10" eb="12">
      <t>クミアイ</t>
    </rPh>
    <phoneticPr fontId="3"/>
  </si>
  <si>
    <t>市有物件災害共済会</t>
    <rPh sb="0" eb="1">
      <t>シ</t>
    </rPh>
    <rPh sb="1" eb="2">
      <t>ユウ</t>
    </rPh>
    <rPh sb="2" eb="4">
      <t>ブッケン</t>
    </rPh>
    <rPh sb="4" eb="6">
      <t>サイガイ</t>
    </rPh>
    <rPh sb="6" eb="9">
      <t>キョウサイカイ</t>
    </rPh>
    <phoneticPr fontId="3"/>
  </si>
  <si>
    <t>富山県市町村振興協会</t>
    <rPh sb="0" eb="3">
      <t>トヤマケン</t>
    </rPh>
    <rPh sb="3" eb="6">
      <t>シチョウソン</t>
    </rPh>
    <rPh sb="6" eb="8">
      <t>シンコウ</t>
    </rPh>
    <rPh sb="8" eb="10">
      <t>キョウカイ</t>
    </rPh>
    <phoneticPr fontId="3"/>
  </si>
  <si>
    <t>銀行（市中銀行）</t>
    <rPh sb="0" eb="2">
      <t>ギンコウ</t>
    </rPh>
    <rPh sb="3" eb="5">
      <t>シチュウ</t>
    </rPh>
    <rPh sb="5" eb="7">
      <t>ギンコウ</t>
    </rPh>
    <phoneticPr fontId="3"/>
  </si>
  <si>
    <t>北陸銀行</t>
    <rPh sb="0" eb="2">
      <t>ホクリク</t>
    </rPh>
    <rPh sb="2" eb="4">
      <t>ギンコウ</t>
    </rPh>
    <phoneticPr fontId="3"/>
  </si>
  <si>
    <t>富山第一銀行</t>
    <rPh sb="0" eb="2">
      <t>トヤマ</t>
    </rPh>
    <rPh sb="2" eb="4">
      <t>ダイイチ</t>
    </rPh>
    <rPh sb="4" eb="6">
      <t>ギンコウ</t>
    </rPh>
    <phoneticPr fontId="3"/>
  </si>
  <si>
    <t>富山銀行</t>
    <rPh sb="0" eb="2">
      <t>トヤマ</t>
    </rPh>
    <rPh sb="2" eb="4">
      <t>ギンコウ</t>
    </rPh>
    <phoneticPr fontId="3"/>
  </si>
  <si>
    <t>北國銀行</t>
    <rPh sb="0" eb="2">
      <t>ホッコク</t>
    </rPh>
    <rPh sb="2" eb="4">
      <t>ギンコウ</t>
    </rPh>
    <phoneticPr fontId="3"/>
  </si>
  <si>
    <t>農協等（その他の金融機関）</t>
    <rPh sb="0" eb="2">
      <t>ノウキョウ</t>
    </rPh>
    <rPh sb="2" eb="3">
      <t>トウ</t>
    </rPh>
    <rPh sb="6" eb="7">
      <t>タ</t>
    </rPh>
    <rPh sb="8" eb="10">
      <t>キンユウ</t>
    </rPh>
    <rPh sb="10" eb="12">
      <t>キカン</t>
    </rPh>
    <phoneticPr fontId="3"/>
  </si>
  <si>
    <t>氷見伏木信用金庫</t>
    <rPh sb="0" eb="2">
      <t>ヒミ</t>
    </rPh>
    <rPh sb="2" eb="4">
      <t>フシキ</t>
    </rPh>
    <rPh sb="4" eb="6">
      <t>シンヨウ</t>
    </rPh>
    <rPh sb="6" eb="8">
      <t>キンコ</t>
    </rPh>
    <phoneticPr fontId="3"/>
  </si>
  <si>
    <t>富山県信用漁業協同組合連合会</t>
    <rPh sb="0" eb="3">
      <t>トヤマケン</t>
    </rPh>
    <rPh sb="3" eb="5">
      <t>シンヨウ</t>
    </rPh>
    <rPh sb="5" eb="7">
      <t>ギョギョウ</t>
    </rPh>
    <rPh sb="7" eb="9">
      <t>キョウドウ</t>
    </rPh>
    <rPh sb="9" eb="11">
      <t>クミアイ</t>
    </rPh>
    <rPh sb="11" eb="14">
      <t>レンゴウカイ</t>
    </rPh>
    <phoneticPr fontId="3"/>
  </si>
  <si>
    <t>氷見市農業協同組合</t>
    <rPh sb="0" eb="3">
      <t>ヒミシ</t>
    </rPh>
    <rPh sb="3" eb="5">
      <t>ノウギョウ</t>
    </rPh>
    <rPh sb="5" eb="7">
      <t>キョウドウ</t>
    </rPh>
    <rPh sb="7" eb="9">
      <t>クミアイ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</si>
  <si>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</si>
  <si>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病院事業会計</t>
    <rPh sb="0" eb="2">
      <t>ビョウイン</t>
    </rPh>
    <rPh sb="2" eb="4">
      <t>ジギョウ</t>
    </rPh>
    <rPh sb="4" eb="6">
      <t>カイケイ</t>
    </rPh>
    <phoneticPr fontId="3"/>
  </si>
  <si>
    <t>下水道事業会計</t>
    <rPh sb="0" eb="3">
      <t>ゲスイドウ</t>
    </rPh>
    <rPh sb="3" eb="5">
      <t>ジギョウ</t>
    </rPh>
    <rPh sb="5" eb="7">
      <t>カイケイ</t>
    </rPh>
    <phoneticPr fontId="3"/>
  </si>
  <si>
    <t>地方公営企業等金融機構</t>
    <rPh sb="0" eb="2">
      <t>チホウ</t>
    </rPh>
    <rPh sb="2" eb="4">
      <t>コウエイ</t>
    </rPh>
    <rPh sb="4" eb="7">
      <t>キギョウトウ</t>
    </rPh>
    <rPh sb="7" eb="9">
      <t>キンユウ</t>
    </rPh>
    <rPh sb="9" eb="11">
      <t>キコウ</t>
    </rPh>
    <phoneticPr fontId="3"/>
  </si>
  <si>
    <t>資料　財務課</t>
    <rPh sb="4" eb="5">
      <t>ム</t>
    </rPh>
    <phoneticPr fontId="4"/>
  </si>
  <si>
    <t>地方公共団体金融機構</t>
    <rPh sb="0" eb="2">
      <t>チホウ</t>
    </rPh>
    <rPh sb="2" eb="6">
      <t>コウキョウダンタイ</t>
    </rPh>
    <rPh sb="6" eb="8">
      <t>キンユウ</t>
    </rPh>
    <rPh sb="8" eb="10">
      <t>キコウ</t>
    </rPh>
    <phoneticPr fontId="3"/>
  </si>
  <si>
    <t>ゆうちょ銀行（旧郵貯）</t>
    <rPh sb="4" eb="6">
      <t>ギンコウ</t>
    </rPh>
    <rPh sb="7" eb="8">
      <t>キュウ</t>
    </rPh>
    <rPh sb="8" eb="10">
      <t>ユウチョ</t>
    </rPh>
    <phoneticPr fontId="3"/>
  </si>
  <si>
    <t>地方公営企業等金融機構</t>
  </si>
  <si>
    <t>地方公営企業等金融機構</t>
    <phoneticPr fontId="3"/>
  </si>
  <si>
    <t>令和元年度末
現在高
Ａ</t>
    <rPh sb="0" eb="2">
      <t>レイワ</t>
    </rPh>
    <rPh sb="2" eb="4">
      <t>ガンネン</t>
    </rPh>
    <rPh sb="3" eb="5">
      <t>ネンド</t>
    </rPh>
    <rPh sb="5" eb="6">
      <t>マツ</t>
    </rPh>
    <rPh sb="7" eb="10">
      <t>ゲンザイダカ</t>
    </rPh>
    <phoneticPr fontId="3"/>
  </si>
  <si>
    <t>令和２年度
元金償還額
Ｂ</t>
    <rPh sb="0" eb="2">
      <t>レイワ</t>
    </rPh>
    <rPh sb="3" eb="5">
      <t>ネンド</t>
    </rPh>
    <rPh sb="4" eb="5">
      <t>ガンネン</t>
    </rPh>
    <rPh sb="6" eb="8">
      <t>ガンキン</t>
    </rPh>
    <rPh sb="8" eb="10">
      <t>ショウカン</t>
    </rPh>
    <rPh sb="10" eb="11">
      <t>ガク</t>
    </rPh>
    <phoneticPr fontId="3"/>
  </si>
  <si>
    <t>令和２年度
発行額
Ｃ</t>
    <rPh sb="0" eb="2">
      <t>レイワ</t>
    </rPh>
    <rPh sb="3" eb="5">
      <t>ネンド</t>
    </rPh>
    <rPh sb="4" eb="5">
      <t>ド</t>
    </rPh>
    <rPh sb="5" eb="7">
      <t>ヘイネンド</t>
    </rPh>
    <rPh sb="6" eb="8">
      <t>ハッコウ</t>
    </rPh>
    <rPh sb="8" eb="9">
      <t>ガク</t>
    </rPh>
    <phoneticPr fontId="3"/>
  </si>
  <si>
    <t>令和２年度末
現在高
Ａ－Ｂ＋Ｃ</t>
    <rPh sb="0" eb="2">
      <t>レイワ</t>
    </rPh>
    <rPh sb="3" eb="5">
      <t>ネンド</t>
    </rPh>
    <rPh sb="5" eb="6">
      <t>マツ</t>
    </rPh>
    <rPh sb="7" eb="10">
      <t>ゲンザイダカ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</si>
</sst>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△ &quot;#,##0"/>
  </numFmts>
  <fonts count="12" x14ac:knownFonts="1">
    <font>
      <sz val="1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distributed" vertical="center" wrapText="1" justifyLastLine="1"/>
    </xf>
    <xf numFmtId="0" fontId="6" fillId="0" borderId="2" xfId="0" applyFont="1" applyFill="1" applyBorder="1" applyAlignment="1">
      <alignment horizontal="distributed" vertical="center" wrapText="1" justifyLastLine="1"/>
    </xf>
    <xf numFmtId="0" fontId="6" fillId="0" borderId="3" xfId="0" applyFont="1" applyFill="1" applyBorder="1" applyAlignment="1">
      <alignment horizontal="distributed" vertical="center" wrapText="1" justifyLastLine="1"/>
    </xf>
    <xf numFmtId="177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176" fontId="9" fillId="0" borderId="6" xfId="1" applyNumberFormat="1" applyFont="1" applyFill="1" applyBorder="1" applyAlignment="1">
      <alignment horizontal="right" vertical="center"/>
    </xf>
    <xf numFmtId="176" fontId="9" fillId="0" borderId="7" xfId="1" applyNumberFormat="1" applyFont="1" applyFill="1" applyBorder="1" applyAlignment="1">
      <alignment horizontal="right" vertical="center"/>
    </xf>
    <xf numFmtId="177" fontId="6" fillId="0" borderId="0" xfId="0" applyNumberFormat="1" applyFont="1" applyFill="1" applyAlignment="1">
      <alignment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1" xfId="1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center" vertical="center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6" xfId="1" applyNumberFormat="1" applyFont="1" applyFill="1" applyBorder="1" applyAlignment="1">
      <alignment horizontal="right" vertical="center"/>
    </xf>
    <xf numFmtId="176" fontId="6" fillId="0" borderId="7" xfId="1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1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2" borderId="6" xfId="1" applyNumberFormat="1" applyFont="1" applyFill="1" applyBorder="1" applyAlignment="1">
      <alignment horizontal="right" vertical="center"/>
    </xf>
    <xf numFmtId="176" fontId="6" fillId="2" borderId="7" xfId="1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177" fontId="6" fillId="2" borderId="0" xfId="0" applyNumberFormat="1" applyFont="1" applyFill="1" applyAlignment="1">
      <alignment vertical="center"/>
    </xf>
    <xf numFmtId="0" fontId="6" fillId="2" borderId="27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left" vertical="center"/>
    </xf>
    <xf numFmtId="176" fontId="6" fillId="2" borderId="10" xfId="1" applyNumberFormat="1" applyFont="1" applyFill="1" applyBorder="1" applyAlignment="1">
      <alignment horizontal="right" vertical="center"/>
    </xf>
    <xf numFmtId="176" fontId="6" fillId="2" borderId="11" xfId="1" applyNumberFormat="1" applyFont="1" applyFill="1" applyBorder="1" applyAlignment="1">
      <alignment horizontal="right" vertical="center"/>
    </xf>
    <xf numFmtId="0" fontId="6" fillId="2" borderId="29" xfId="0" applyFont="1" applyFill="1" applyBorder="1" applyAlignment="1">
      <alignment horizontal="left" vertical="center"/>
    </xf>
    <xf numFmtId="0" fontId="6" fillId="2" borderId="30" xfId="0" applyFont="1" applyFill="1" applyBorder="1" applyAlignment="1">
      <alignment horizontal="left" vertical="center"/>
    </xf>
    <xf numFmtId="176" fontId="6" fillId="2" borderId="16" xfId="1" applyNumberFormat="1" applyFont="1" applyFill="1" applyBorder="1" applyAlignment="1">
      <alignment horizontal="right" vertical="center"/>
    </xf>
    <xf numFmtId="176" fontId="6" fillId="2" borderId="17" xfId="1" applyNumberFormat="1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9" xfId="1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left" vertical="center"/>
    </xf>
    <xf numFmtId="176" fontId="6" fillId="2" borderId="20" xfId="1" applyNumberFormat="1" applyFont="1" applyFill="1" applyBorder="1" applyAlignment="1">
      <alignment horizontal="right" vertical="center"/>
    </xf>
    <xf numFmtId="176" fontId="6" fillId="2" borderId="21" xfId="1" applyNumberFormat="1" applyFont="1" applyFill="1" applyBorder="1" applyAlignment="1">
      <alignment horizontal="right" vertical="center"/>
    </xf>
    <xf numFmtId="0" fontId="6" fillId="2" borderId="33" xfId="0" applyFont="1" applyFill="1" applyBorder="1" applyAlignment="1">
      <alignment horizontal="left" vertical="center"/>
    </xf>
    <xf numFmtId="176" fontId="6" fillId="2" borderId="34" xfId="1" applyNumberFormat="1" applyFont="1" applyFill="1" applyBorder="1" applyAlignment="1">
      <alignment horizontal="right" vertical="center"/>
    </xf>
    <xf numFmtId="176" fontId="6" fillId="2" borderId="35" xfId="1" applyNumberFormat="1" applyFont="1" applyFill="1" applyBorder="1" applyAlignment="1">
      <alignment horizontal="right" vertical="center"/>
    </xf>
    <xf numFmtId="0" fontId="10" fillId="2" borderId="30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center" vertical="center"/>
    </xf>
    <xf numFmtId="177" fontId="6" fillId="0" borderId="0" xfId="0" applyNumberFormat="1" applyFont="1" applyFill="1" applyAlignment="1">
      <alignment horizontal="center" vertical="center"/>
    </xf>
    <xf numFmtId="0" fontId="6" fillId="0" borderId="0" xfId="2" applyFont="1" applyFill="1" applyAlignment="1"/>
    <xf numFmtId="0" fontId="6" fillId="0" borderId="0" xfId="0" applyFont="1" applyFill="1" applyAlignment="1">
      <alignment horizontal="center"/>
    </xf>
    <xf numFmtId="177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177" fontId="11" fillId="0" borderId="0" xfId="0" applyNumberFormat="1" applyFont="1" applyFill="1" applyAlignment="1">
      <alignment vertical="center"/>
    </xf>
    <xf numFmtId="177" fontId="11" fillId="2" borderId="0" xfId="0" applyNumberFormat="1" applyFont="1" applyFill="1" applyAlignment="1">
      <alignment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6" fontId="11" fillId="0" borderId="16" xfId="1" applyNumberFormat="1" applyFont="1" applyFill="1" applyBorder="1" applyAlignment="1">
      <alignment horizontal="right" vertical="center"/>
    </xf>
    <xf numFmtId="176" fontId="11" fillId="0" borderId="17" xfId="1" applyNumberFormat="1" applyFont="1" applyFill="1" applyBorder="1" applyAlignment="1">
      <alignment horizontal="right" vertical="center"/>
    </xf>
    <xf numFmtId="176" fontId="11" fillId="0" borderId="18" xfId="1" applyNumberFormat="1" applyFont="1" applyFill="1" applyBorder="1" applyAlignment="1">
      <alignment horizontal="right" vertical="center"/>
    </xf>
    <xf numFmtId="176" fontId="11" fillId="0" borderId="19" xfId="1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176" fontId="6" fillId="0" borderId="16" xfId="1" applyNumberFormat="1" applyFont="1" applyFill="1" applyBorder="1" applyAlignment="1">
      <alignment horizontal="right" vertical="center"/>
    </xf>
    <xf numFmtId="176" fontId="6" fillId="0" borderId="17" xfId="1" applyNumberFormat="1" applyFont="1" applyFill="1" applyBorder="1" applyAlignment="1">
      <alignment horizontal="right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/>
    </xf>
    <xf numFmtId="176" fontId="6" fillId="0" borderId="25" xfId="1" applyNumberFormat="1" applyFont="1" applyFill="1" applyBorder="1" applyAlignment="1">
      <alignment horizontal="right" vertical="center"/>
    </xf>
    <xf numFmtId="176" fontId="6" fillId="0" borderId="26" xfId="1" applyNumberFormat="1" applyFont="1" applyFill="1" applyBorder="1" applyAlignment="1">
      <alignment horizontal="righ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shrinkToFit="1"/>
    </xf>
    <xf numFmtId="0" fontId="6" fillId="0" borderId="36" xfId="0" applyFont="1" applyFill="1" applyBorder="1" applyAlignment="1">
      <alignment horizontal="distributed" vertical="center" justifyLastLine="1"/>
    </xf>
    <xf numFmtId="0" fontId="6" fillId="0" borderId="37" xfId="0" applyFont="1" applyFill="1" applyBorder="1" applyAlignment="1">
      <alignment horizontal="distributed" vertical="center" justifyLastLine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39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新しい項目" xfId="2"/>
  </cellStyles>
  <dxfs count="23"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  <dxf>
      <numFmt numFmtId="179" formatCode="\-\ "/>
    </dxf>
    <dxf>
      <numFmt numFmtId="178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" outlineLevelRow="1" x14ac:dyDescent="0.15"/>
  <cols>
    <col min="1" max="2" width="2.7109375" style="5" customWidth="1"/>
    <col min="3" max="3" width="28.28515625" style="5" customWidth="1"/>
    <col min="4" max="4" width="15.42578125" style="5" customWidth="1"/>
    <col min="5" max="5" width="15.7109375" style="5" customWidth="1"/>
    <col min="6" max="6" width="16.140625" style="5" customWidth="1"/>
    <col min="7" max="7" width="15.7109375" style="5" customWidth="1"/>
    <col min="8" max="8" width="5.85546875" style="5" customWidth="1"/>
    <col min="9" max="12" width="16" style="55" customWidth="1"/>
    <col min="13" max="13" width="16" style="5" customWidth="1"/>
    <col min="14" max="16384" width="9.140625" style="5"/>
  </cols>
  <sheetData>
    <row r="1" spans="1:13" s="2" customFormat="1" ht="13.5" x14ac:dyDescent="0.15">
      <c r="A1" s="1" t="s">
        <v>2</v>
      </c>
      <c r="I1" s="3"/>
      <c r="J1" s="3"/>
      <c r="K1" s="3"/>
      <c r="L1" s="3"/>
    </row>
    <row r="2" spans="1:13" s="2" customFormat="1" ht="14.25" thickBot="1" x14ac:dyDescent="0.2">
      <c r="A2" s="1"/>
      <c r="D2" s="4"/>
      <c r="F2" s="5"/>
      <c r="G2" s="4" t="s">
        <v>3</v>
      </c>
      <c r="I2" s="3"/>
      <c r="J2" s="3"/>
      <c r="K2" s="3"/>
      <c r="L2" s="3"/>
    </row>
    <row r="3" spans="1:13" ht="42" customHeight="1" x14ac:dyDescent="0.15">
      <c r="A3" s="90" t="s">
        <v>4</v>
      </c>
      <c r="B3" s="91"/>
      <c r="C3" s="91"/>
      <c r="D3" s="6" t="s">
        <v>35</v>
      </c>
      <c r="E3" s="7" t="s">
        <v>36</v>
      </c>
      <c r="F3" s="6" t="s">
        <v>37</v>
      </c>
      <c r="G3" s="8" t="s">
        <v>38</v>
      </c>
      <c r="I3" s="9"/>
      <c r="J3" s="9"/>
      <c r="K3" s="9"/>
      <c r="L3" s="9"/>
      <c r="M3" s="10"/>
    </row>
    <row r="4" spans="1:13" ht="17.100000000000001" customHeight="1" x14ac:dyDescent="0.15">
      <c r="A4" s="11" t="s">
        <v>5</v>
      </c>
      <c r="B4" s="12"/>
      <c r="C4" s="12"/>
      <c r="D4" s="13">
        <f>D5+D7+D8+D9+D11+D12+D13+1</f>
        <v>22968095.288000003</v>
      </c>
      <c r="E4" s="13">
        <f>E5+E7+E8+E9+E11+E12+E13</f>
        <v>2286322.7580000004</v>
      </c>
      <c r="F4" s="13">
        <f>F5+F7+F8+F9+F11+F12+F13</f>
        <v>3200959</v>
      </c>
      <c r="G4" s="14">
        <f>G5+G7+G8+G9+G11+G12+G13</f>
        <v>23882730.530000001</v>
      </c>
      <c r="I4" s="15"/>
      <c r="J4" s="15"/>
      <c r="K4" s="15"/>
      <c r="L4" s="15"/>
    </row>
    <row r="5" spans="1:13" ht="17.100000000000001" customHeight="1" x14ac:dyDescent="0.15">
      <c r="A5" s="92" t="s">
        <v>6</v>
      </c>
      <c r="B5" s="93"/>
      <c r="C5" s="93"/>
      <c r="D5" s="16">
        <v>17798381.485999998</v>
      </c>
      <c r="E5" s="16">
        <v>1474610.2400000002</v>
      </c>
      <c r="F5" s="16">
        <v>2632868</v>
      </c>
      <c r="G5" s="17">
        <f t="shared" ref="G5:G14" si="0">D5-E5+F5</f>
        <v>18956639.245999999</v>
      </c>
      <c r="I5" s="15"/>
      <c r="J5" s="15"/>
      <c r="K5" s="15"/>
      <c r="L5" s="15"/>
    </row>
    <row r="6" spans="1:13" ht="17.100000000000001" customHeight="1" x14ac:dyDescent="0.15">
      <c r="A6" s="18"/>
      <c r="B6" s="94" t="s">
        <v>7</v>
      </c>
      <c r="C6" s="95"/>
      <c r="D6" s="19">
        <v>291960.34299999999</v>
      </c>
      <c r="E6" s="19">
        <v>61757.826000000001</v>
      </c>
      <c r="F6" s="19">
        <v>0</v>
      </c>
      <c r="G6" s="20">
        <f t="shared" si="0"/>
        <v>230202.51699999999</v>
      </c>
      <c r="I6" s="15"/>
      <c r="J6" s="15"/>
      <c r="K6" s="15"/>
      <c r="L6" s="15"/>
    </row>
    <row r="7" spans="1:13" ht="17.100000000000001" customHeight="1" x14ac:dyDescent="0.15">
      <c r="A7" s="96" t="s">
        <v>32</v>
      </c>
      <c r="B7" s="97"/>
      <c r="C7" s="98"/>
      <c r="D7" s="21">
        <v>74768.304000000004</v>
      </c>
      <c r="E7" s="21">
        <v>14915.924999999999</v>
      </c>
      <c r="F7" s="19">
        <v>0</v>
      </c>
      <c r="G7" s="22">
        <f t="shared" si="0"/>
        <v>59852.379000000001</v>
      </c>
      <c r="I7" s="15"/>
      <c r="J7" s="15"/>
      <c r="K7" s="15"/>
      <c r="L7" s="15"/>
    </row>
    <row r="8" spans="1:13" ht="17.100000000000001" customHeight="1" x14ac:dyDescent="0.15">
      <c r="A8" s="96" t="s">
        <v>8</v>
      </c>
      <c r="B8" s="97"/>
      <c r="C8" s="98"/>
      <c r="D8" s="21">
        <v>280672.41700000002</v>
      </c>
      <c r="E8" s="21">
        <v>69233.601999999999</v>
      </c>
      <c r="F8" s="19">
        <v>0</v>
      </c>
      <c r="G8" s="22">
        <f t="shared" si="0"/>
        <v>211438.815</v>
      </c>
      <c r="I8" s="15"/>
      <c r="J8" s="15"/>
      <c r="K8" s="15"/>
      <c r="L8" s="15"/>
    </row>
    <row r="9" spans="1:13" ht="17.100000000000001" customHeight="1" x14ac:dyDescent="0.15">
      <c r="A9" s="23" t="s">
        <v>31</v>
      </c>
      <c r="B9" s="24"/>
      <c r="C9" s="24"/>
      <c r="D9" s="16">
        <v>2456423.4360000002</v>
      </c>
      <c r="E9" s="16">
        <v>432881.32699999999</v>
      </c>
      <c r="F9" s="16">
        <v>459491</v>
      </c>
      <c r="G9" s="17">
        <f>D9-E9+F9</f>
        <v>2483033.1090000002</v>
      </c>
      <c r="I9" s="15"/>
      <c r="J9" s="15"/>
      <c r="K9" s="15"/>
      <c r="L9" s="15"/>
    </row>
    <row r="10" spans="1:13" ht="17.100000000000001" customHeight="1" x14ac:dyDescent="0.15">
      <c r="A10" s="25"/>
      <c r="B10" s="94" t="s">
        <v>9</v>
      </c>
      <c r="C10" s="95"/>
      <c r="D10" s="19">
        <v>198581.375</v>
      </c>
      <c r="E10" s="19">
        <v>39880.822999999997</v>
      </c>
      <c r="F10" s="19">
        <v>0</v>
      </c>
      <c r="G10" s="20">
        <f t="shared" si="0"/>
        <v>158700.552</v>
      </c>
      <c r="I10" s="15"/>
      <c r="J10" s="15"/>
      <c r="K10" s="15"/>
      <c r="L10" s="15"/>
    </row>
    <row r="11" spans="1:13" ht="17.100000000000001" customHeight="1" x14ac:dyDescent="0.15">
      <c r="A11" s="26" t="s">
        <v>10</v>
      </c>
      <c r="B11" s="27"/>
      <c r="C11" s="27"/>
      <c r="D11" s="21">
        <v>0</v>
      </c>
      <c r="E11" s="19">
        <v>0</v>
      </c>
      <c r="F11" s="19">
        <v>0</v>
      </c>
      <c r="G11" s="22">
        <v>0</v>
      </c>
      <c r="I11" s="15"/>
      <c r="J11" s="15"/>
      <c r="K11" s="15"/>
      <c r="L11" s="15"/>
    </row>
    <row r="12" spans="1:13" ht="17.100000000000001" customHeight="1" x14ac:dyDescent="0.15">
      <c r="A12" s="87" t="s">
        <v>11</v>
      </c>
      <c r="B12" s="88"/>
      <c r="C12" s="88"/>
      <c r="D12" s="19">
        <v>75699.976999999999</v>
      </c>
      <c r="E12" s="19">
        <v>8389.9979999999996</v>
      </c>
      <c r="F12" s="21">
        <v>0</v>
      </c>
      <c r="G12" s="22">
        <f t="shared" si="0"/>
        <v>67309.978999999992</v>
      </c>
      <c r="I12" s="15"/>
      <c r="J12" s="15"/>
      <c r="K12" s="15"/>
      <c r="L12" s="15"/>
    </row>
    <row r="13" spans="1:13" s="32" customFormat="1" ht="17.100000000000001" customHeight="1" x14ac:dyDescent="0.15">
      <c r="A13" s="28" t="s">
        <v>12</v>
      </c>
      <c r="B13" s="29"/>
      <c r="C13" s="29"/>
      <c r="D13" s="30">
        <f>SUM(D14,D18,D23)</f>
        <v>2282148.6680000001</v>
      </c>
      <c r="E13" s="30">
        <f>SUM(E14,E18,E23)</f>
        <v>286291.66599999997</v>
      </c>
      <c r="F13" s="30">
        <f>SUM(F14,F18,F23)</f>
        <v>108600</v>
      </c>
      <c r="G13" s="31">
        <f t="shared" si="0"/>
        <v>2104457.0020000003</v>
      </c>
      <c r="I13" s="33"/>
      <c r="J13" s="33"/>
      <c r="K13" s="33"/>
      <c r="L13" s="33"/>
    </row>
    <row r="14" spans="1:13" s="32" customFormat="1" ht="17.100000000000001" customHeight="1" x14ac:dyDescent="0.15">
      <c r="A14" s="28"/>
      <c r="B14" s="34" t="s">
        <v>13</v>
      </c>
      <c r="C14" s="35"/>
      <c r="D14" s="36">
        <f>SUM(D15:D17)</f>
        <v>555725.66800000006</v>
      </c>
      <c r="E14" s="36">
        <f>SUM(E15:E17)</f>
        <v>77614.665999999997</v>
      </c>
      <c r="F14" s="36">
        <f>SUM(F15:F17)</f>
        <v>53300</v>
      </c>
      <c r="G14" s="37">
        <f t="shared" si="0"/>
        <v>531411.00200000009</v>
      </c>
      <c r="I14" s="33"/>
      <c r="J14" s="33"/>
      <c r="K14" s="33"/>
      <c r="L14" s="33"/>
    </row>
    <row r="15" spans="1:13" s="32" customFormat="1" ht="17.100000000000001" customHeight="1" x14ac:dyDescent="0.15">
      <c r="A15" s="28"/>
      <c r="B15" s="38"/>
      <c r="C15" s="39" t="s">
        <v>14</v>
      </c>
      <c r="D15" s="40">
        <v>0</v>
      </c>
      <c r="E15" s="40">
        <v>0</v>
      </c>
      <c r="F15" s="40">
        <v>0</v>
      </c>
      <c r="G15" s="41">
        <v>0</v>
      </c>
      <c r="I15" s="33"/>
      <c r="J15" s="33"/>
      <c r="K15" s="33"/>
      <c r="L15" s="33"/>
    </row>
    <row r="16" spans="1:13" s="32" customFormat="1" ht="17.100000000000001" customHeight="1" x14ac:dyDescent="0.15">
      <c r="A16" s="42"/>
      <c r="B16" s="38"/>
      <c r="C16" s="39" t="s">
        <v>15</v>
      </c>
      <c r="D16" s="40">
        <v>51884</v>
      </c>
      <c r="E16" s="40">
        <v>11448</v>
      </c>
      <c r="F16" s="40">
        <v>53300</v>
      </c>
      <c r="G16" s="41">
        <f t="shared" ref="G16:G26" si="1">D16-E16+F16</f>
        <v>93736</v>
      </c>
      <c r="I16" s="33"/>
      <c r="J16" s="33"/>
      <c r="K16" s="33"/>
      <c r="L16" s="33"/>
    </row>
    <row r="17" spans="1:12" s="32" customFormat="1" ht="17.100000000000001" customHeight="1" x14ac:dyDescent="0.15">
      <c r="A17" s="42"/>
      <c r="B17" s="43"/>
      <c r="C17" s="44" t="s">
        <v>16</v>
      </c>
      <c r="D17" s="45">
        <v>503841.66800000001</v>
      </c>
      <c r="E17" s="45">
        <v>66166.665999999997</v>
      </c>
      <c r="F17" s="45">
        <v>0</v>
      </c>
      <c r="G17" s="46">
        <f t="shared" si="1"/>
        <v>437675.00199999998</v>
      </c>
      <c r="I17" s="33"/>
      <c r="J17" s="33"/>
      <c r="K17" s="33"/>
      <c r="L17" s="33"/>
    </row>
    <row r="18" spans="1:12" s="32" customFormat="1" ht="17.100000000000001" customHeight="1" x14ac:dyDescent="0.15">
      <c r="A18" s="42"/>
      <c r="B18" s="34" t="s">
        <v>17</v>
      </c>
      <c r="C18" s="47"/>
      <c r="D18" s="48">
        <f>SUM(D19:D22)</f>
        <v>1657261</v>
      </c>
      <c r="E18" s="48">
        <f>SUM(E19:E22)</f>
        <v>196487</v>
      </c>
      <c r="F18" s="48">
        <f>SUM(F19:F22)</f>
        <v>0</v>
      </c>
      <c r="G18" s="49">
        <f t="shared" si="1"/>
        <v>1460774</v>
      </c>
      <c r="I18" s="33"/>
      <c r="J18" s="33"/>
      <c r="K18" s="33"/>
      <c r="L18" s="33"/>
    </row>
    <row r="19" spans="1:12" s="32" customFormat="1" ht="17.100000000000001" customHeight="1" x14ac:dyDescent="0.15">
      <c r="A19" s="42"/>
      <c r="B19" s="38"/>
      <c r="C19" s="50" t="s">
        <v>18</v>
      </c>
      <c r="D19" s="51">
        <v>387823</v>
      </c>
      <c r="E19" s="51">
        <v>21351</v>
      </c>
      <c r="F19" s="51">
        <v>0</v>
      </c>
      <c r="G19" s="52">
        <f t="shared" si="1"/>
        <v>366472</v>
      </c>
      <c r="I19" s="33"/>
      <c r="J19" s="33"/>
      <c r="K19" s="33"/>
      <c r="L19" s="33"/>
    </row>
    <row r="20" spans="1:12" s="32" customFormat="1" ht="17.100000000000001" customHeight="1" x14ac:dyDescent="0.15">
      <c r="A20" s="42"/>
      <c r="B20" s="38"/>
      <c r="C20" s="39" t="s">
        <v>21</v>
      </c>
      <c r="D20" s="40">
        <v>41920</v>
      </c>
      <c r="E20" s="40">
        <v>8384</v>
      </c>
      <c r="F20" s="40">
        <v>0</v>
      </c>
      <c r="G20" s="41">
        <f t="shared" si="1"/>
        <v>33536</v>
      </c>
      <c r="I20" s="33"/>
      <c r="J20" s="33"/>
      <c r="K20" s="33"/>
      <c r="L20" s="33"/>
    </row>
    <row r="21" spans="1:12" s="32" customFormat="1" ht="17.100000000000001" customHeight="1" x14ac:dyDescent="0.15">
      <c r="A21" s="42"/>
      <c r="B21" s="38"/>
      <c r="C21" s="39" t="s">
        <v>20</v>
      </c>
      <c r="D21" s="40">
        <v>45216</v>
      </c>
      <c r="E21" s="40">
        <v>1884</v>
      </c>
      <c r="F21" s="40">
        <v>0</v>
      </c>
      <c r="G21" s="41">
        <f t="shared" si="1"/>
        <v>43332</v>
      </c>
      <c r="I21" s="33"/>
      <c r="J21" s="33"/>
      <c r="K21" s="33"/>
      <c r="L21" s="33"/>
    </row>
    <row r="22" spans="1:12" s="32" customFormat="1" ht="17.100000000000001" customHeight="1" x14ac:dyDescent="0.15">
      <c r="A22" s="42"/>
      <c r="B22" s="43"/>
      <c r="C22" s="44" t="s">
        <v>19</v>
      </c>
      <c r="D22" s="45">
        <v>1182302</v>
      </c>
      <c r="E22" s="45">
        <v>164868</v>
      </c>
      <c r="F22" s="45">
        <v>0</v>
      </c>
      <c r="G22" s="46">
        <f t="shared" si="1"/>
        <v>1017434</v>
      </c>
      <c r="I22" s="33"/>
      <c r="J22" s="33"/>
      <c r="K22" s="33"/>
      <c r="L22" s="33"/>
    </row>
    <row r="23" spans="1:12" s="32" customFormat="1" ht="17.100000000000001" customHeight="1" x14ac:dyDescent="0.15">
      <c r="A23" s="42"/>
      <c r="B23" s="38" t="s">
        <v>22</v>
      </c>
      <c r="C23" s="29"/>
      <c r="D23" s="48">
        <f>SUM(D24:D26)</f>
        <v>69162</v>
      </c>
      <c r="E23" s="48">
        <f>SUM(E24:E26)</f>
        <v>12190</v>
      </c>
      <c r="F23" s="48">
        <f>SUM(F24:F26)</f>
        <v>55300</v>
      </c>
      <c r="G23" s="49">
        <f t="shared" si="1"/>
        <v>112272</v>
      </c>
      <c r="I23" s="33"/>
      <c r="J23" s="33"/>
      <c r="K23" s="33"/>
      <c r="L23" s="33"/>
    </row>
    <row r="24" spans="1:12" s="32" customFormat="1" ht="17.100000000000001" customHeight="1" x14ac:dyDescent="0.15">
      <c r="A24" s="42"/>
      <c r="B24" s="38"/>
      <c r="C24" s="50" t="s">
        <v>23</v>
      </c>
      <c r="D24" s="51">
        <v>69162</v>
      </c>
      <c r="E24" s="51">
        <v>12190</v>
      </c>
      <c r="F24" s="51">
        <v>43800</v>
      </c>
      <c r="G24" s="52">
        <f t="shared" si="1"/>
        <v>100772</v>
      </c>
      <c r="I24" s="33"/>
      <c r="J24" s="33"/>
      <c r="K24" s="33"/>
      <c r="L24" s="33"/>
    </row>
    <row r="25" spans="1:12" s="32" customFormat="1" ht="17.100000000000001" customHeight="1" x14ac:dyDescent="0.15">
      <c r="A25" s="42"/>
      <c r="B25" s="38"/>
      <c r="C25" s="53" t="s">
        <v>24</v>
      </c>
      <c r="D25" s="40">
        <v>0</v>
      </c>
      <c r="E25" s="40">
        <v>0</v>
      </c>
      <c r="F25" s="40">
        <v>0</v>
      </c>
      <c r="G25" s="41">
        <f t="shared" si="1"/>
        <v>0</v>
      </c>
      <c r="I25" s="33"/>
      <c r="J25" s="33"/>
      <c r="K25" s="33"/>
      <c r="L25" s="33"/>
    </row>
    <row r="26" spans="1:12" s="32" customFormat="1" ht="17.100000000000001" customHeight="1" x14ac:dyDescent="0.15">
      <c r="A26" s="54"/>
      <c r="B26" s="43"/>
      <c r="C26" s="44" t="s">
        <v>25</v>
      </c>
      <c r="D26" s="45">
        <v>0</v>
      </c>
      <c r="E26" s="45">
        <v>0</v>
      </c>
      <c r="F26" s="45">
        <v>11500</v>
      </c>
      <c r="G26" s="46">
        <f t="shared" si="1"/>
        <v>11500</v>
      </c>
      <c r="I26" s="33"/>
      <c r="J26" s="33"/>
      <c r="K26" s="33"/>
      <c r="L26" s="33"/>
    </row>
    <row r="27" spans="1:12" ht="17.100000000000001" customHeight="1" x14ac:dyDescent="0.15">
      <c r="A27" s="11" t="s">
        <v>26</v>
      </c>
      <c r="B27" s="71"/>
      <c r="C27" s="71"/>
      <c r="D27" s="13">
        <v>2831146</v>
      </c>
      <c r="E27" s="13">
        <v>217387</v>
      </c>
      <c r="F27" s="13">
        <v>241000</v>
      </c>
      <c r="G27" s="14">
        <v>2854759</v>
      </c>
      <c r="I27" s="15"/>
      <c r="J27" s="15"/>
      <c r="K27" s="15"/>
      <c r="L27" s="33"/>
    </row>
    <row r="28" spans="1:12" s="62" customFormat="1" ht="17.100000000000001" customHeight="1" x14ac:dyDescent="0.15">
      <c r="A28" s="65"/>
      <c r="B28" s="72" t="s">
        <v>6</v>
      </c>
      <c r="C28" s="72"/>
      <c r="D28" s="76">
        <v>2443481</v>
      </c>
      <c r="E28" s="76">
        <v>189774</v>
      </c>
      <c r="F28" s="76">
        <v>241000</v>
      </c>
      <c r="G28" s="77">
        <v>2494707</v>
      </c>
      <c r="I28" s="63"/>
      <c r="J28" s="63"/>
      <c r="K28" s="63"/>
      <c r="L28" s="64"/>
    </row>
    <row r="29" spans="1:12" s="62" customFormat="1" ht="17.100000000000001" customHeight="1" x14ac:dyDescent="0.15">
      <c r="A29" s="65"/>
      <c r="B29" s="78" t="s">
        <v>34</v>
      </c>
      <c r="C29" s="86"/>
      <c r="D29" s="79">
        <v>387665</v>
      </c>
      <c r="E29" s="79">
        <v>27613</v>
      </c>
      <c r="F29" s="79">
        <v>0</v>
      </c>
      <c r="G29" s="80">
        <v>360052</v>
      </c>
      <c r="I29" s="63"/>
      <c r="J29" s="63"/>
      <c r="K29" s="63"/>
      <c r="L29" s="64"/>
    </row>
    <row r="30" spans="1:12" s="62" customFormat="1" ht="17.100000000000001" customHeight="1" x14ac:dyDescent="0.15">
      <c r="A30" s="65"/>
      <c r="B30" s="78" t="s">
        <v>18</v>
      </c>
      <c r="C30" s="78"/>
      <c r="D30" s="79">
        <v>0</v>
      </c>
      <c r="E30" s="79">
        <v>0</v>
      </c>
      <c r="F30" s="79">
        <v>0</v>
      </c>
      <c r="G30" s="80">
        <v>0</v>
      </c>
      <c r="I30" s="63"/>
      <c r="J30" s="63"/>
      <c r="K30" s="63"/>
      <c r="L30" s="64"/>
    </row>
    <row r="31" spans="1:12" s="62" customFormat="1" ht="17.100000000000001" hidden="1" customHeight="1" outlineLevel="1" x14ac:dyDescent="0.15">
      <c r="A31" s="65"/>
      <c r="B31" s="66" t="s">
        <v>0</v>
      </c>
      <c r="C31" s="66"/>
      <c r="D31" s="67">
        <v>0</v>
      </c>
      <c r="E31" s="67">
        <v>0</v>
      </c>
      <c r="F31" s="67">
        <v>0</v>
      </c>
      <c r="G31" s="68">
        <f>D31-E31+F31</f>
        <v>0</v>
      </c>
      <c r="I31" s="63"/>
      <c r="J31" s="63"/>
      <c r="K31" s="63"/>
      <c r="L31" s="64"/>
    </row>
    <row r="32" spans="1:12" s="62" customFormat="1" ht="17.100000000000001" hidden="1" customHeight="1" outlineLevel="1" x14ac:dyDescent="0.15">
      <c r="A32" s="65"/>
      <c r="B32" s="66" t="s">
        <v>1</v>
      </c>
      <c r="C32" s="66"/>
      <c r="D32" s="69">
        <v>0</v>
      </c>
      <c r="E32" s="69">
        <v>0</v>
      </c>
      <c r="F32" s="69">
        <v>0</v>
      </c>
      <c r="G32" s="70">
        <f>D32-E32+F32</f>
        <v>0</v>
      </c>
      <c r="I32" s="63"/>
      <c r="J32" s="63"/>
      <c r="K32" s="63"/>
      <c r="L32" s="64"/>
    </row>
    <row r="33" spans="1:12" ht="17.100000000000001" customHeight="1" collapsed="1" x14ac:dyDescent="0.15">
      <c r="A33" s="11" t="s">
        <v>27</v>
      </c>
      <c r="B33" s="60"/>
      <c r="C33" s="60"/>
      <c r="D33" s="13">
        <v>4551181</v>
      </c>
      <c r="E33" s="13">
        <v>355996</v>
      </c>
      <c r="F33" s="13">
        <v>29600</v>
      </c>
      <c r="G33" s="14">
        <v>4224785</v>
      </c>
      <c r="I33" s="15"/>
      <c r="J33" s="15"/>
      <c r="K33" s="15"/>
      <c r="L33" s="15"/>
    </row>
    <row r="34" spans="1:12" ht="17.100000000000001" customHeight="1" x14ac:dyDescent="0.15">
      <c r="A34" s="74"/>
      <c r="B34" s="61" t="s">
        <v>6</v>
      </c>
      <c r="C34" s="61"/>
      <c r="D34" s="76">
        <v>3701341</v>
      </c>
      <c r="E34" s="76">
        <v>164641</v>
      </c>
      <c r="F34" s="79">
        <v>0</v>
      </c>
      <c r="G34" s="77">
        <v>3536700</v>
      </c>
    </row>
    <row r="35" spans="1:12" ht="17.100000000000001" customHeight="1" x14ac:dyDescent="0.15">
      <c r="A35" s="18"/>
      <c r="B35" s="78" t="s">
        <v>33</v>
      </c>
      <c r="C35" s="78"/>
      <c r="D35" s="79">
        <v>384590</v>
      </c>
      <c r="E35" s="79">
        <v>7005</v>
      </c>
      <c r="F35" s="79">
        <v>29600</v>
      </c>
      <c r="G35" s="80">
        <v>407185</v>
      </c>
    </row>
    <row r="36" spans="1:12" ht="17.100000000000001" customHeight="1" x14ac:dyDescent="0.15">
      <c r="A36" s="18"/>
      <c r="B36" s="78" t="s">
        <v>8</v>
      </c>
      <c r="C36" s="78"/>
      <c r="D36" s="79">
        <v>0</v>
      </c>
      <c r="E36" s="79">
        <v>0</v>
      </c>
      <c r="F36" s="79">
        <v>0</v>
      </c>
      <c r="G36" s="80">
        <v>0</v>
      </c>
    </row>
    <row r="37" spans="1:12" ht="17.100000000000001" customHeight="1" x14ac:dyDescent="0.15">
      <c r="A37" s="18"/>
      <c r="B37" s="78" t="s">
        <v>18</v>
      </c>
      <c r="C37" s="78"/>
      <c r="D37" s="79">
        <v>0</v>
      </c>
      <c r="E37" s="79">
        <v>0</v>
      </c>
      <c r="F37" s="79">
        <v>0</v>
      </c>
      <c r="G37" s="80">
        <v>0</v>
      </c>
    </row>
    <row r="38" spans="1:12" ht="17.100000000000001" customHeight="1" x14ac:dyDescent="0.15">
      <c r="A38" s="18"/>
      <c r="B38" s="78" t="s">
        <v>21</v>
      </c>
      <c r="C38" s="78"/>
      <c r="D38" s="79">
        <v>0</v>
      </c>
      <c r="E38" s="79">
        <v>0</v>
      </c>
      <c r="F38" s="79">
        <v>0</v>
      </c>
      <c r="G38" s="80">
        <v>0</v>
      </c>
    </row>
    <row r="39" spans="1:12" ht="17.100000000000001" customHeight="1" x14ac:dyDescent="0.15">
      <c r="A39" s="18"/>
      <c r="B39" s="78" t="s">
        <v>19</v>
      </c>
      <c r="C39" s="78"/>
      <c r="D39" s="79">
        <v>0</v>
      </c>
      <c r="E39" s="79">
        <v>0</v>
      </c>
      <c r="F39" s="79">
        <v>0</v>
      </c>
      <c r="G39" s="80">
        <v>0</v>
      </c>
    </row>
    <row r="40" spans="1:12" ht="17.100000000000001" customHeight="1" x14ac:dyDescent="0.15">
      <c r="A40" s="18"/>
      <c r="B40" s="78" t="s">
        <v>20</v>
      </c>
      <c r="C40" s="78"/>
      <c r="D40" s="79">
        <v>0</v>
      </c>
      <c r="E40" s="79">
        <v>0</v>
      </c>
      <c r="F40" s="79">
        <v>0</v>
      </c>
      <c r="G40" s="80">
        <v>0</v>
      </c>
    </row>
    <row r="41" spans="1:12" ht="17.100000000000001" customHeight="1" x14ac:dyDescent="0.15">
      <c r="A41" s="18"/>
      <c r="B41" s="78" t="s">
        <v>23</v>
      </c>
      <c r="C41" s="78"/>
      <c r="D41" s="79">
        <v>327350</v>
      </c>
      <c r="E41" s="79">
        <v>149875</v>
      </c>
      <c r="F41" s="79">
        <v>0</v>
      </c>
      <c r="G41" s="80">
        <v>177475</v>
      </c>
    </row>
    <row r="42" spans="1:12" ht="17.100000000000001" customHeight="1" x14ac:dyDescent="0.15">
      <c r="A42" s="18"/>
      <c r="B42" s="78" t="s">
        <v>1</v>
      </c>
      <c r="C42" s="78"/>
      <c r="D42" s="79">
        <v>137900</v>
      </c>
      <c r="E42" s="79">
        <v>34475</v>
      </c>
      <c r="F42" s="79">
        <v>0</v>
      </c>
      <c r="G42" s="80">
        <v>103425</v>
      </c>
    </row>
    <row r="43" spans="1:12" ht="17.100000000000001" customHeight="1" x14ac:dyDescent="0.15">
      <c r="A43" s="11" t="s">
        <v>28</v>
      </c>
      <c r="B43" s="73"/>
      <c r="C43" s="73"/>
      <c r="D43" s="13">
        <v>6970363</v>
      </c>
      <c r="E43" s="13">
        <v>758660</v>
      </c>
      <c r="F43" s="13">
        <v>336800</v>
      </c>
      <c r="G43" s="14">
        <v>6548503</v>
      </c>
    </row>
    <row r="44" spans="1:12" ht="17.100000000000001" customHeight="1" x14ac:dyDescent="0.15">
      <c r="A44" s="74"/>
      <c r="B44" s="61" t="s">
        <v>6</v>
      </c>
      <c r="C44" s="75"/>
      <c r="D44" s="76">
        <v>3523238</v>
      </c>
      <c r="E44" s="76">
        <v>329128</v>
      </c>
      <c r="F44" s="76">
        <v>313500</v>
      </c>
      <c r="G44" s="77">
        <v>3507610</v>
      </c>
    </row>
    <row r="45" spans="1:12" ht="17.100000000000001" customHeight="1" x14ac:dyDescent="0.15">
      <c r="A45" s="18"/>
      <c r="B45" s="78" t="s">
        <v>8</v>
      </c>
      <c r="C45" s="75"/>
      <c r="D45" s="79">
        <v>1169612</v>
      </c>
      <c r="E45" s="79">
        <v>113824</v>
      </c>
      <c r="F45" s="79">
        <v>0</v>
      </c>
      <c r="G45" s="80">
        <v>1055788</v>
      </c>
    </row>
    <row r="46" spans="1:12" ht="17.100000000000001" customHeight="1" x14ac:dyDescent="0.15">
      <c r="A46" s="18"/>
      <c r="B46" s="78" t="s">
        <v>29</v>
      </c>
      <c r="C46" s="75"/>
      <c r="D46" s="79">
        <v>2196123</v>
      </c>
      <c r="E46" s="79">
        <v>279818</v>
      </c>
      <c r="F46" s="79">
        <v>23300</v>
      </c>
      <c r="G46" s="80">
        <v>1939605</v>
      </c>
    </row>
    <row r="47" spans="1:12" ht="17.100000000000001" customHeight="1" x14ac:dyDescent="0.15">
      <c r="A47" s="18"/>
      <c r="B47" s="78" t="s">
        <v>19</v>
      </c>
      <c r="C47" s="75"/>
      <c r="D47" s="79">
        <v>0</v>
      </c>
      <c r="E47" s="79">
        <v>0</v>
      </c>
      <c r="F47" s="79">
        <v>0</v>
      </c>
      <c r="G47" s="80">
        <v>0</v>
      </c>
    </row>
    <row r="48" spans="1:12" ht="17.100000000000001" customHeight="1" x14ac:dyDescent="0.15">
      <c r="A48" s="18"/>
      <c r="B48" s="78" t="s">
        <v>18</v>
      </c>
      <c r="C48" s="75"/>
      <c r="D48" s="79">
        <v>20370</v>
      </c>
      <c r="E48" s="79">
        <v>15030</v>
      </c>
      <c r="F48" s="79">
        <v>0</v>
      </c>
      <c r="G48" s="80">
        <v>5340</v>
      </c>
    </row>
    <row r="49" spans="1:12" ht="17.100000000000001" customHeight="1" x14ac:dyDescent="0.15">
      <c r="A49" s="18"/>
      <c r="B49" s="78" t="s">
        <v>21</v>
      </c>
      <c r="C49" s="75"/>
      <c r="D49" s="79">
        <v>0</v>
      </c>
      <c r="E49" s="79">
        <v>0</v>
      </c>
      <c r="F49" s="79">
        <v>0</v>
      </c>
      <c r="G49" s="80">
        <v>0</v>
      </c>
    </row>
    <row r="50" spans="1:12" ht="17.100000000000001" customHeight="1" thickBot="1" x14ac:dyDescent="0.2">
      <c r="A50" s="81"/>
      <c r="B50" s="82" t="s">
        <v>23</v>
      </c>
      <c r="C50" s="83"/>
      <c r="D50" s="84">
        <v>61020</v>
      </c>
      <c r="E50" s="84">
        <v>20860</v>
      </c>
      <c r="F50" s="84"/>
      <c r="G50" s="85">
        <v>40160</v>
      </c>
    </row>
    <row r="51" spans="1:12" s="57" customFormat="1" ht="18.75" customHeight="1" x14ac:dyDescent="0.15">
      <c r="A51" s="56" t="s">
        <v>30</v>
      </c>
      <c r="C51" s="5"/>
      <c r="I51" s="58"/>
      <c r="J51" s="58"/>
      <c r="K51" s="58"/>
      <c r="L51" s="58"/>
    </row>
    <row r="52" spans="1:12" ht="15.75" customHeight="1" x14ac:dyDescent="0.15">
      <c r="A52" s="59"/>
    </row>
    <row r="53" spans="1:12" ht="15.75" customHeight="1" x14ac:dyDescent="0.15">
      <c r="A53" s="89"/>
      <c r="B53" s="89"/>
      <c r="C53" s="89"/>
      <c r="D53" s="89"/>
      <c r="E53" s="89"/>
      <c r="F53" s="89"/>
      <c r="G53" s="89"/>
    </row>
  </sheetData>
  <mergeCells count="8">
    <mergeCell ref="A12:C12"/>
    <mergeCell ref="A53:G53"/>
    <mergeCell ref="A3:C3"/>
    <mergeCell ref="A5:C5"/>
    <mergeCell ref="B6:C6"/>
    <mergeCell ref="A7:C7"/>
    <mergeCell ref="A8:C8"/>
    <mergeCell ref="B10:C10"/>
  </mergeCells>
  <phoneticPr fontId="5"/>
  <conditionalFormatting sqref="A1">
    <cfRule type="cellIs" dxfId="22" priority="23" stopIfTrue="1" operator="equal">
      <formula>0</formula>
    </cfRule>
  </conditionalFormatting>
  <conditionalFormatting sqref="A1:XFD27 A51:XFD1048576 A33:XFD33 A31:C32 H28:XFD32 A34:C40 H34:XFD40 H49:XFD50 A49:C50 H42:XFD47 A42:C47 A28:A30">
    <cfRule type="cellIs" dxfId="21" priority="21" stopIfTrue="1" operator="equal">
      <formula>0</formula>
    </cfRule>
    <cfRule type="cellIs" dxfId="20" priority="22" stopIfTrue="1" operator="equal">
      <formula>0</formula>
    </cfRule>
  </conditionalFormatting>
  <conditionalFormatting sqref="D34:G40 D42:G42">
    <cfRule type="cellIs" dxfId="19" priority="19" stopIfTrue="1" operator="equal">
      <formula>0</formula>
    </cfRule>
    <cfRule type="cellIs" dxfId="18" priority="20" stopIfTrue="1" operator="equal">
      <formula>0</formula>
    </cfRule>
  </conditionalFormatting>
  <conditionalFormatting sqref="D31:G32">
    <cfRule type="cellIs" dxfId="17" priority="17" stopIfTrue="1" operator="equal">
      <formula>0</formula>
    </cfRule>
    <cfRule type="cellIs" dxfId="16" priority="18" stopIfTrue="1" operator="equal">
      <formula>0</formula>
    </cfRule>
  </conditionalFormatting>
  <conditionalFormatting sqref="D43:G47 D50:G50 D49:E49 G49">
    <cfRule type="cellIs" dxfId="15" priority="15" stopIfTrue="1" operator="equal">
      <formula>0</formula>
    </cfRule>
    <cfRule type="cellIs" dxfId="14" priority="16" stopIfTrue="1" operator="equal">
      <formula>0</formula>
    </cfRule>
  </conditionalFormatting>
  <conditionalFormatting sqref="H48:XFD48 A48:C48">
    <cfRule type="cellIs" dxfId="13" priority="13" stopIfTrue="1" operator="equal">
      <formula>0</formula>
    </cfRule>
    <cfRule type="cellIs" dxfId="12" priority="14" stopIfTrue="1" operator="equal">
      <formula>0</formula>
    </cfRule>
  </conditionalFormatting>
  <conditionalFormatting sqref="D48:E48 G48">
    <cfRule type="cellIs" dxfId="11" priority="11" stopIfTrue="1" operator="equal">
      <formula>0</formula>
    </cfRule>
    <cfRule type="cellIs" dxfId="10" priority="12" stopIfTrue="1" operator="equal">
      <formula>0</formula>
    </cfRule>
  </conditionalFormatting>
  <conditionalFormatting sqref="F48:F49">
    <cfRule type="cellIs" dxfId="9" priority="9" stopIfTrue="1" operator="equal">
      <formula>0</formula>
    </cfRule>
    <cfRule type="cellIs" dxfId="8" priority="10" stopIfTrue="1" operator="equal">
      <formula>0</formula>
    </cfRule>
  </conditionalFormatting>
  <conditionalFormatting sqref="H41:XFD41 A41:C41">
    <cfRule type="cellIs" dxfId="7" priority="7" stopIfTrue="1" operator="equal">
      <formula>0</formula>
    </cfRule>
    <cfRule type="cellIs" dxfId="6" priority="8" stopIfTrue="1" operator="equal">
      <formula>0</formula>
    </cfRule>
  </conditionalFormatting>
  <conditionalFormatting sqref="D41:G41">
    <cfRule type="cellIs" dxfId="5" priority="5" stopIfTrue="1" operator="equal">
      <formula>0</formula>
    </cfRule>
    <cfRule type="cellIs" dxfId="4" priority="6" stopIfTrue="1" operator="equal">
      <formula>0</formula>
    </cfRule>
  </conditionalFormatting>
  <conditionalFormatting sqref="D28:G30">
    <cfRule type="cellIs" dxfId="3" priority="1" stopIfTrue="1" operator="equal">
      <formula>0</formula>
    </cfRule>
    <cfRule type="cellIs" dxfId="2" priority="2" stopIfTrue="1" operator="equal">
      <formula>0</formula>
    </cfRule>
  </conditionalFormatting>
  <conditionalFormatting sqref="B28:C30">
    <cfRule type="cellIs" dxfId="1" priority="3" stopIfTrue="1" operator="equal">
      <formula>0</formula>
    </cfRule>
    <cfRule type="cellIs" dxfId="0" priority="4" stopIfTrue="1" operator="equal">
      <formula>0</formula>
    </cfRule>
  </conditionalFormatting>
  <pageMargins left="0.74803149606299213" right="0.74803149606299213" top="0.78740157480314965" bottom="0.51181102362204722" header="0.51181102362204722" footer="0.51181102362204722"/>
  <pageSetup paperSize="9" scale="85" orientation="portrait" cellComments="asDisplayed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206市債（借入先別）</vt:lpstr>
      <vt:lpstr>'206市債（借入先別）'!Print_Area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himi463</dc:creator>
  <cp:lastModifiedBy>H</cp:lastModifiedBy>
  <cp:lastPrinted>2020-01-10T01:32:23Z</cp:lastPrinted>
  <dcterms:created xsi:type="dcterms:W3CDTF">2011-02-28T08:31:29Z</dcterms:created>
  <dcterms:modified xsi:type="dcterms:W3CDTF">2022-01-19T04:26:24Z</dcterms:modified>
</cp:coreProperties>
</file>