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統計\氷見市の統計\R3氷見市の統計\３．公表\原稿\編集済\3国勢調査\"/>
    </mc:Choice>
  </mc:AlternateContent>
  <bookViews>
    <workbookView xWindow="600" yWindow="90" windowWidth="19395" windowHeight="8040"/>
  </bookViews>
  <sheets>
    <sheet name="18国調人口及び世帯数（大字等の別）" sheetId="1" r:id="rId1"/>
  </sheets>
  <calcPr calcId="162913"/>
</workbook>
</file>

<file path=xl/calcChain.xml><?xml version="1.0" encoding="utf-8"?>
<calcChain xmlns="http://schemas.openxmlformats.org/spreadsheetml/2006/main">
  <c r="I5" i="1" l="1"/>
  <c r="K5" i="1"/>
  <c r="L5" i="1"/>
  <c r="D6" i="1"/>
  <c r="J6" i="1"/>
  <c r="C7" i="1"/>
  <c r="E7" i="1"/>
  <c r="F7" i="1"/>
  <c r="J7" i="1"/>
  <c r="D8" i="1"/>
  <c r="J8" i="1"/>
  <c r="J5" i="1" s="1"/>
  <c r="D9" i="1"/>
  <c r="D7" i="1" s="1"/>
  <c r="J9" i="1"/>
  <c r="D10" i="1"/>
  <c r="D11" i="1"/>
  <c r="I11" i="1"/>
  <c r="K11" i="1"/>
  <c r="L11" i="1"/>
  <c r="D12" i="1"/>
  <c r="J12" i="1"/>
  <c r="D13" i="1"/>
  <c r="J13" i="1"/>
  <c r="D14" i="1"/>
  <c r="J14" i="1"/>
  <c r="J15" i="1"/>
  <c r="C16" i="1"/>
  <c r="E16" i="1"/>
  <c r="F16" i="1"/>
  <c r="J16" i="1"/>
  <c r="D17" i="1"/>
  <c r="J17" i="1"/>
  <c r="D18" i="1"/>
  <c r="D16" i="1" s="1"/>
  <c r="J18" i="1"/>
  <c r="D19" i="1"/>
  <c r="D20" i="1"/>
  <c r="I20" i="1"/>
  <c r="C5" i="1" s="1"/>
  <c r="K20" i="1"/>
  <c r="L20" i="1"/>
  <c r="D21" i="1"/>
  <c r="J21" i="1"/>
  <c r="D22" i="1"/>
  <c r="J22" i="1"/>
  <c r="D23" i="1"/>
  <c r="J23" i="1"/>
  <c r="C24" i="1"/>
  <c r="E24" i="1"/>
  <c r="F24" i="1"/>
  <c r="D25" i="1"/>
  <c r="I25" i="1"/>
  <c r="K25" i="1"/>
  <c r="L25" i="1"/>
  <c r="D26" i="1"/>
  <c r="J26" i="1"/>
  <c r="D27" i="1"/>
  <c r="J27" i="1"/>
  <c r="D28" i="1"/>
  <c r="J28" i="1"/>
  <c r="D29" i="1"/>
  <c r="J29" i="1"/>
  <c r="C30" i="1"/>
  <c r="E30" i="1"/>
  <c r="F30" i="1"/>
  <c r="J30" i="1"/>
  <c r="D31" i="1"/>
  <c r="J31" i="1"/>
  <c r="D32" i="1"/>
  <c r="J32" i="1"/>
  <c r="J25" i="1" s="1"/>
  <c r="D33" i="1"/>
  <c r="C34" i="1"/>
  <c r="E34" i="1"/>
  <c r="F34" i="1"/>
  <c r="I34" i="1"/>
  <c r="K34" i="1"/>
  <c r="L34" i="1"/>
  <c r="D35" i="1"/>
  <c r="J35" i="1"/>
  <c r="D36" i="1"/>
  <c r="J36" i="1"/>
  <c r="D37" i="1"/>
  <c r="J37" i="1"/>
  <c r="D38" i="1"/>
  <c r="J38" i="1"/>
  <c r="C39" i="1"/>
  <c r="E39" i="1"/>
  <c r="F39" i="1"/>
  <c r="D40" i="1"/>
  <c r="I40" i="1"/>
  <c r="K40" i="1"/>
  <c r="L40" i="1"/>
  <c r="D41" i="1"/>
  <c r="J41" i="1"/>
  <c r="D42" i="1"/>
  <c r="J42" i="1"/>
  <c r="D43" i="1"/>
  <c r="J43" i="1"/>
  <c r="D44" i="1"/>
  <c r="J44" i="1"/>
  <c r="D45" i="1"/>
  <c r="J45" i="1"/>
  <c r="D46" i="1"/>
  <c r="J46" i="1"/>
  <c r="C47" i="1"/>
  <c r="E47" i="1"/>
  <c r="F47" i="1"/>
  <c r="J47" i="1"/>
  <c r="D48" i="1"/>
  <c r="J48" i="1"/>
  <c r="D49" i="1"/>
  <c r="D50" i="1"/>
  <c r="D51" i="1"/>
  <c r="I51" i="1"/>
  <c r="K51" i="1"/>
  <c r="L51" i="1"/>
  <c r="D52" i="1"/>
  <c r="J52" i="1"/>
  <c r="D53" i="1"/>
  <c r="J53" i="1"/>
  <c r="D54" i="1"/>
  <c r="J54" i="1"/>
  <c r="D55" i="1"/>
  <c r="J55" i="1"/>
  <c r="D56" i="1"/>
  <c r="J56" i="1"/>
  <c r="D57" i="1"/>
  <c r="J57" i="1"/>
  <c r="D58" i="1"/>
  <c r="J58" i="1"/>
  <c r="J59" i="1"/>
  <c r="J60" i="1"/>
  <c r="C65" i="1"/>
  <c r="E65" i="1"/>
  <c r="F65" i="1"/>
  <c r="I65" i="1"/>
  <c r="K65" i="1"/>
  <c r="L65" i="1"/>
  <c r="D66" i="1"/>
  <c r="D65" i="1" s="1"/>
  <c r="J66" i="1"/>
  <c r="J67" i="1"/>
  <c r="C68" i="1"/>
  <c r="E68" i="1"/>
  <c r="F68" i="1"/>
  <c r="J68" i="1"/>
  <c r="D69" i="1"/>
  <c r="D70" i="1"/>
  <c r="I70" i="1"/>
  <c r="K70" i="1"/>
  <c r="L70" i="1"/>
  <c r="D71" i="1"/>
  <c r="J71" i="1"/>
  <c r="J72" i="1"/>
  <c r="D73" i="1"/>
  <c r="J73" i="1"/>
  <c r="D74" i="1"/>
  <c r="J74" i="1"/>
  <c r="J75" i="1"/>
  <c r="C76" i="1"/>
  <c r="E76" i="1"/>
  <c r="F76" i="1"/>
  <c r="J76" i="1"/>
  <c r="D77" i="1"/>
  <c r="D78" i="1"/>
  <c r="D79" i="1"/>
  <c r="I79" i="1"/>
  <c r="K79" i="1"/>
  <c r="L79" i="1"/>
  <c r="D80" i="1"/>
  <c r="J80" i="1"/>
  <c r="D81" i="1"/>
  <c r="J81" i="1"/>
  <c r="D82" i="1"/>
  <c r="J82" i="1"/>
  <c r="J83" i="1"/>
  <c r="J84" i="1"/>
  <c r="C85" i="1"/>
  <c r="E85" i="1"/>
  <c r="F85" i="1"/>
  <c r="J85" i="1"/>
  <c r="D86" i="1"/>
  <c r="J86" i="1"/>
  <c r="D87" i="1"/>
  <c r="J87" i="1"/>
  <c r="D88" i="1"/>
  <c r="D89" i="1"/>
  <c r="J40" i="1"/>
  <c r="J79" i="1" l="1"/>
  <c r="J70" i="1"/>
  <c r="J65" i="1"/>
  <c r="D85" i="1"/>
  <c r="D76" i="1"/>
  <c r="D68" i="1"/>
  <c r="J51" i="1"/>
  <c r="J34" i="1"/>
  <c r="J20" i="1"/>
  <c r="J11" i="1"/>
  <c r="D47" i="1"/>
  <c r="D39" i="1"/>
  <c r="D34" i="1"/>
  <c r="E5" i="1"/>
  <c r="D30" i="1"/>
  <c r="D24" i="1"/>
  <c r="D5" i="1" s="1"/>
  <c r="F5" i="1"/>
</calcChain>
</file>

<file path=xl/sharedStrings.xml><?xml version="1.0" encoding="utf-8"?>
<sst xmlns="http://schemas.openxmlformats.org/spreadsheetml/2006/main" count="188" uniqueCount="148">
  <si>
    <t>資料　国勢調査</t>
    <rPh sb="0" eb="2">
      <t>シリョウ</t>
    </rPh>
    <rPh sb="3" eb="5">
      <t>コクセイ</t>
    </rPh>
    <rPh sb="5" eb="7">
      <t>チョウサ</t>
    </rPh>
    <phoneticPr fontId="4"/>
  </si>
  <si>
    <t>注</t>
    <rPh sb="0" eb="1">
      <t>チュウ</t>
    </rPh>
    <phoneticPr fontId="4"/>
  </si>
  <si>
    <t>北八代</t>
  </si>
  <si>
    <t>森寺</t>
  </si>
  <si>
    <t>平</t>
  </si>
  <si>
    <t>指崎</t>
  </si>
  <si>
    <t>吉岡</t>
  </si>
  <si>
    <t>阿尾</t>
  </si>
  <si>
    <t>平沢</t>
  </si>
  <si>
    <t>長坂</t>
  </si>
  <si>
    <t>脇</t>
  </si>
  <si>
    <t>胡桃</t>
  </si>
  <si>
    <t>中波</t>
  </si>
  <si>
    <t>国見</t>
  </si>
  <si>
    <t>中田</t>
  </si>
  <si>
    <t>小滝</t>
  </si>
  <si>
    <t>姿</t>
  </si>
  <si>
    <t>角間</t>
  </si>
  <si>
    <t>女良</t>
  </si>
  <si>
    <t>針木</t>
  </si>
  <si>
    <t>磯辺</t>
  </si>
  <si>
    <t>大窪</t>
    <rPh sb="0" eb="2">
      <t>オオクボ</t>
    </rPh>
    <phoneticPr fontId="4"/>
  </si>
  <si>
    <t>吉滝</t>
  </si>
  <si>
    <t>戸津宮</t>
    <phoneticPr fontId="4"/>
  </si>
  <si>
    <t>八代</t>
  </si>
  <si>
    <t>白川</t>
  </si>
  <si>
    <t>大境</t>
  </si>
  <si>
    <t>味川</t>
  </si>
  <si>
    <t>小境</t>
  </si>
  <si>
    <t>一刎</t>
  </si>
  <si>
    <t>脇方</t>
  </si>
  <si>
    <t>吉懸</t>
  </si>
  <si>
    <t>宇波</t>
  </si>
  <si>
    <t>懸札</t>
  </si>
  <si>
    <t>寺尾</t>
  </si>
  <si>
    <t>上余川</t>
  </si>
  <si>
    <t>泊</t>
  </si>
  <si>
    <t>碁石</t>
  </si>
  <si>
    <t>小杉</t>
  </si>
  <si>
    <t>薮田</t>
  </si>
  <si>
    <t>余川</t>
  </si>
  <si>
    <t>薮田</t>
    <phoneticPr fontId="4"/>
  </si>
  <si>
    <t>女</t>
  </si>
  <si>
    <t>男</t>
  </si>
  <si>
    <t>総数</t>
  </si>
  <si>
    <t>人口</t>
  </si>
  <si>
    <t>世帯数</t>
  </si>
  <si>
    <t>地区名</t>
  </si>
  <si>
    <t>人口及び世帯数（つづき）</t>
  </si>
  <si>
    <t>見内</t>
  </si>
  <si>
    <t>老谷</t>
  </si>
  <si>
    <t>岩瀬</t>
  </si>
  <si>
    <t>川崎</t>
  </si>
  <si>
    <t>棚懸</t>
  </si>
  <si>
    <t>湖光</t>
  </si>
  <si>
    <t>坪池</t>
  </si>
  <si>
    <t>西朴木</t>
  </si>
  <si>
    <t>赤毛</t>
    <phoneticPr fontId="3"/>
  </si>
  <si>
    <t>中谷内</t>
  </si>
  <si>
    <t>桑院</t>
  </si>
  <si>
    <t>粟原</t>
  </si>
  <si>
    <t>触坂</t>
  </si>
  <si>
    <t>上久津呂</t>
  </si>
  <si>
    <t>久目</t>
  </si>
  <si>
    <t>下久津呂</t>
  </si>
  <si>
    <t>海津</t>
  </si>
  <si>
    <t>川尻</t>
  </si>
  <si>
    <t>葛葉</t>
    <rPh sb="0" eb="2">
      <t>クズハ</t>
    </rPh>
    <phoneticPr fontId="3"/>
  </si>
  <si>
    <t>万尾</t>
  </si>
  <si>
    <t>床鍋</t>
  </si>
  <si>
    <t>十二町</t>
  </si>
  <si>
    <t>三尾</t>
  </si>
  <si>
    <t>日名田</t>
  </si>
  <si>
    <t>日詰</t>
  </si>
  <si>
    <t>小竹</t>
  </si>
  <si>
    <t>小久米</t>
  </si>
  <si>
    <t>上田子</t>
  </si>
  <si>
    <t>早借</t>
  </si>
  <si>
    <t>下田子</t>
  </si>
  <si>
    <t>田江</t>
  </si>
  <si>
    <t>上泉</t>
  </si>
  <si>
    <t>小窪</t>
  </si>
  <si>
    <t>宮田</t>
  </si>
  <si>
    <t>速川</t>
  </si>
  <si>
    <t>島尾</t>
  </si>
  <si>
    <t>宮田</t>
    <phoneticPr fontId="6"/>
  </si>
  <si>
    <t>熊無</t>
  </si>
  <si>
    <t>論田</t>
  </si>
  <si>
    <t>園</t>
  </si>
  <si>
    <t>新保</t>
  </si>
  <si>
    <t>柳田</t>
  </si>
  <si>
    <t>谷屋</t>
  </si>
  <si>
    <t>窪</t>
  </si>
  <si>
    <t>中村</t>
  </si>
  <si>
    <t>稲積</t>
  </si>
  <si>
    <t>七分一</t>
  </si>
  <si>
    <t>間島</t>
  </si>
  <si>
    <t>柿谷</t>
  </si>
  <si>
    <t>上田</t>
  </si>
  <si>
    <t>中尾</t>
  </si>
  <si>
    <t>諏訪野</t>
  </si>
  <si>
    <t>泉</t>
  </si>
  <si>
    <t>加納</t>
  </si>
  <si>
    <t>大野</t>
  </si>
  <si>
    <t>大野新</t>
  </si>
  <si>
    <t>上庄</t>
    <phoneticPr fontId="6"/>
  </si>
  <si>
    <t>鞍川</t>
  </si>
  <si>
    <t>仏生寺</t>
  </si>
  <si>
    <t>鞍骨</t>
  </si>
  <si>
    <t>栄町</t>
  </si>
  <si>
    <t>惣領</t>
  </si>
  <si>
    <t>北大町</t>
  </si>
  <si>
    <t>中央町</t>
  </si>
  <si>
    <t>幸町</t>
  </si>
  <si>
    <t>中島</t>
  </si>
  <si>
    <t>丸の内</t>
  </si>
  <si>
    <t>大浦新町</t>
  </si>
  <si>
    <t>比美町</t>
  </si>
  <si>
    <t>矢方</t>
  </si>
  <si>
    <t>東</t>
  </si>
  <si>
    <t>蒲田</t>
  </si>
  <si>
    <t>神代</t>
  </si>
  <si>
    <t>朝日本町</t>
  </si>
  <si>
    <t>堀田</t>
  </si>
  <si>
    <t>朝日丘</t>
  </si>
  <si>
    <t>大浦</t>
  </si>
  <si>
    <t>南大町</t>
  </si>
  <si>
    <t>本町</t>
    <phoneticPr fontId="4"/>
  </si>
  <si>
    <t>地蔵町</t>
  </si>
  <si>
    <t>矢田部</t>
  </si>
  <si>
    <t>伊勢大町二丁目</t>
  </si>
  <si>
    <t>飯久保</t>
  </si>
  <si>
    <t>伊勢大町一丁目</t>
  </si>
  <si>
    <t>深原</t>
  </si>
  <si>
    <t>布施</t>
  </si>
  <si>
    <t>布勢</t>
  </si>
  <si>
    <t>18　人口及び世帯数（大字等の別）</t>
    <phoneticPr fontId="4"/>
  </si>
  <si>
    <t>χ</t>
    <phoneticPr fontId="3"/>
  </si>
  <si>
    <t>χ</t>
    <phoneticPr fontId="3"/>
  </si>
  <si>
    <t>χ</t>
    <phoneticPr fontId="4"/>
  </si>
  <si>
    <t>χ</t>
    <phoneticPr fontId="4"/>
  </si>
  <si>
    <t>χ</t>
    <phoneticPr fontId="4"/>
  </si>
  <si>
    <t>結果数値が著しく小さい地域については、秘匿処理（結果数値を「χ」に置き換え）を施しています。</t>
    <rPh sb="0" eb="2">
      <t>ケッカ</t>
    </rPh>
    <rPh sb="2" eb="4">
      <t>スウチ</t>
    </rPh>
    <rPh sb="5" eb="6">
      <t>イチジル</t>
    </rPh>
    <rPh sb="8" eb="9">
      <t>チイ</t>
    </rPh>
    <rPh sb="11" eb="13">
      <t>チイキ</t>
    </rPh>
    <rPh sb="19" eb="20">
      <t>ヒ</t>
    </rPh>
    <rPh sb="20" eb="21">
      <t>トク</t>
    </rPh>
    <rPh sb="21" eb="23">
      <t>ショリ</t>
    </rPh>
    <rPh sb="24" eb="26">
      <t>ケッカ</t>
    </rPh>
    <rPh sb="26" eb="28">
      <t>スウチ</t>
    </rPh>
    <rPh sb="33" eb="34">
      <t>オ</t>
    </rPh>
    <rPh sb="35" eb="36">
      <t>カ</t>
    </rPh>
    <rPh sb="39" eb="40">
      <t>ホドコ</t>
    </rPh>
    <phoneticPr fontId="4"/>
  </si>
  <si>
    <t>令和２年10月1日現在</t>
    <rPh sb="0" eb="2">
      <t>レイワ</t>
    </rPh>
    <rPh sb="3" eb="4">
      <t>ネン</t>
    </rPh>
    <rPh sb="6" eb="7">
      <t>ツキ</t>
    </rPh>
    <rPh sb="8" eb="9">
      <t>ヒ</t>
    </rPh>
    <phoneticPr fontId="4"/>
  </si>
  <si>
    <t>χ</t>
  </si>
  <si>
    <t>χ</t>
    <phoneticPr fontId="3"/>
  </si>
  <si>
    <t>秘匿処理をした「葛葉」については「床鍋」に、「吉懸」については「懸札」に、「胡桃」については</t>
    <rPh sb="0" eb="1">
      <t>ヒ</t>
    </rPh>
    <rPh sb="1" eb="2">
      <t>トク</t>
    </rPh>
    <rPh sb="2" eb="4">
      <t>ショリ</t>
    </rPh>
    <rPh sb="23" eb="24">
      <t>ヨシ</t>
    </rPh>
    <rPh sb="24" eb="25">
      <t>カ</t>
    </rPh>
    <rPh sb="32" eb="34">
      <t>カケフダ</t>
    </rPh>
    <rPh sb="38" eb="40">
      <t>クルミ</t>
    </rPh>
    <phoneticPr fontId="4"/>
  </si>
  <si>
    <t>「国見」に、「大窪」については「長坂」に数値を合算しています。</t>
    <rPh sb="20" eb="22">
      <t>スウチ</t>
    </rPh>
    <rPh sb="23" eb="25">
      <t>ガッサン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</si>
</sst>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b/>
      <sz val="10"/>
      <name val="ＭＳ 明朝"/>
      <family val="1"/>
      <charset val="128"/>
    </font>
    <font>
      <sz val="6"/>
      <name val="ＭＳ Ｐ明朝"/>
      <family val="1"/>
      <charset val="128"/>
    </font>
    <font>
      <b/>
      <sz val="9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" fillId="0" borderId="0"/>
  </cellStyleXfs>
  <cellXfs count="56">
    <xf numFmtId="0" fontId="0" fillId="0" borderId="0" xfId="0">
      <alignment vertical="center"/>
    </xf>
    <xf numFmtId="38" fontId="2" fillId="0" borderId="0" xfId="1" applyFont="1" applyFill="1"/>
    <xf numFmtId="38" fontId="2" fillId="0" borderId="0" xfId="1" applyFont="1" applyFill="1" applyBorder="1"/>
    <xf numFmtId="38" fontId="1" fillId="0" borderId="0" xfId="1" applyFont="1" applyFill="1" applyBorder="1"/>
    <xf numFmtId="38" fontId="2" fillId="0" borderId="3" xfId="1" applyFont="1" applyFill="1" applyBorder="1"/>
    <xf numFmtId="38" fontId="2" fillId="0" borderId="4" xfId="1" applyFont="1" applyFill="1" applyBorder="1"/>
    <xf numFmtId="38" fontId="1" fillId="0" borderId="3" xfId="1" applyFont="1" applyFill="1" applyBorder="1"/>
    <xf numFmtId="38" fontId="1" fillId="0" borderId="5" xfId="1" applyFont="1" applyFill="1" applyBorder="1"/>
    <xf numFmtId="38" fontId="2" fillId="0" borderId="7" xfId="1" applyFont="1" applyFill="1" applyBorder="1"/>
    <xf numFmtId="38" fontId="2" fillId="0" borderId="8" xfId="1" applyFont="1" applyFill="1" applyBorder="1"/>
    <xf numFmtId="38" fontId="1" fillId="0" borderId="7" xfId="1" applyFont="1" applyFill="1" applyBorder="1"/>
    <xf numFmtId="38" fontId="1" fillId="0" borderId="9" xfId="1" applyFont="1" applyFill="1" applyBorder="1"/>
    <xf numFmtId="38" fontId="1" fillId="0" borderId="8" xfId="1" applyFont="1" applyFill="1" applyBorder="1"/>
    <xf numFmtId="38" fontId="5" fillId="0" borderId="9" xfId="1" applyFont="1" applyFill="1" applyBorder="1"/>
    <xf numFmtId="38" fontId="1" fillId="0" borderId="12" xfId="1" applyFont="1" applyFill="1" applyBorder="1" applyAlignment="1">
      <alignment horizontal="distributed" vertical="center" justifyLastLine="1"/>
    </xf>
    <xf numFmtId="38" fontId="1" fillId="0" borderId="15" xfId="1" applyFont="1" applyFill="1" applyBorder="1" applyAlignment="1">
      <alignment horizontal="distributed" vertical="center" justifyLastLine="1"/>
    </xf>
    <xf numFmtId="38" fontId="4" fillId="0" borderId="0" xfId="1" applyFont="1" applyFill="1"/>
    <xf numFmtId="38" fontId="1" fillId="0" borderId="2" xfId="1" applyFont="1" applyFill="1" applyBorder="1"/>
    <xf numFmtId="38" fontId="1" fillId="0" borderId="4" xfId="1" applyFont="1" applyFill="1" applyBorder="1"/>
    <xf numFmtId="38" fontId="1" fillId="0" borderId="7" xfId="1" applyFont="1" applyFill="1" applyBorder="1" applyAlignment="1">
      <alignment horizontal="distributed" vertical="center"/>
    </xf>
    <xf numFmtId="38" fontId="2" fillId="0" borderId="9" xfId="1" applyFont="1" applyFill="1" applyBorder="1"/>
    <xf numFmtId="38" fontId="1" fillId="0" borderId="0" xfId="1" applyFont="1" applyFill="1" applyAlignment="1">
      <alignment horizontal="center" vertical="center"/>
    </xf>
    <xf numFmtId="38" fontId="7" fillId="0" borderId="0" xfId="1" applyFont="1" applyFill="1" applyBorder="1"/>
    <xf numFmtId="38" fontId="5" fillId="0" borderId="0" xfId="1" applyFont="1" applyFill="1" applyBorder="1"/>
    <xf numFmtId="38" fontId="5" fillId="0" borderId="6" xfId="1" applyFont="1" applyFill="1" applyBorder="1"/>
    <xf numFmtId="38" fontId="1" fillId="0" borderId="6" xfId="1" applyFont="1" applyFill="1" applyBorder="1"/>
    <xf numFmtId="38" fontId="1" fillId="0" borderId="0" xfId="1" applyFont="1" applyFill="1" applyBorder="1" applyAlignment="1">
      <alignment horizontal="right"/>
    </xf>
    <xf numFmtId="38" fontId="2" fillId="0" borderId="2" xfId="1" applyFont="1" applyFill="1" applyBorder="1"/>
    <xf numFmtId="38" fontId="2" fillId="0" borderId="6" xfId="1" applyFont="1" applyFill="1" applyBorder="1"/>
    <xf numFmtId="38" fontId="2" fillId="0" borderId="1" xfId="1" applyFont="1" applyFill="1" applyBorder="1"/>
    <xf numFmtId="38" fontId="5" fillId="0" borderId="9" xfId="1" applyFont="1" applyFill="1" applyBorder="1" applyAlignment="1">
      <alignment horizontal="left"/>
    </xf>
    <xf numFmtId="38" fontId="5" fillId="0" borderId="7" xfId="1" applyFont="1" applyFill="1" applyBorder="1" applyAlignment="1">
      <alignment horizontal="left"/>
    </xf>
    <xf numFmtId="38" fontId="1" fillId="0" borderId="13" xfId="1" applyFont="1" applyFill="1" applyBorder="1" applyAlignment="1">
      <alignment horizontal="distributed" vertical="center" justifyLastLine="1"/>
    </xf>
    <xf numFmtId="38" fontId="5" fillId="0" borderId="8" xfId="1" applyFont="1" applyFill="1" applyBorder="1" applyAlignment="1">
      <alignment horizontal="left"/>
    </xf>
    <xf numFmtId="38" fontId="1" fillId="0" borderId="0" xfId="1" applyFont="1" applyFill="1" applyAlignment="1">
      <alignment horizontal="right" vertical="center"/>
    </xf>
    <xf numFmtId="38" fontId="8" fillId="0" borderId="0" xfId="1" applyFont="1" applyFill="1" applyBorder="1"/>
    <xf numFmtId="38" fontId="1" fillId="0" borderId="6" xfId="1" applyFont="1" applyFill="1" applyBorder="1" applyAlignment="1">
      <alignment horizontal="right"/>
    </xf>
    <xf numFmtId="38" fontId="1" fillId="0" borderId="1" xfId="1" applyFont="1" applyFill="1" applyBorder="1"/>
    <xf numFmtId="38" fontId="5" fillId="0" borderId="8" xfId="1" applyFont="1" applyFill="1" applyBorder="1" applyAlignment="1">
      <alignment horizontal="left" vertical="center"/>
    </xf>
    <xf numFmtId="38" fontId="5" fillId="0" borderId="7" xfId="1" applyFont="1" applyFill="1" applyBorder="1" applyAlignment="1">
      <alignment horizontal="left"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9" xfId="1" applyFont="1" applyFill="1" applyBorder="1" applyAlignment="1">
      <alignment horizontal="left"/>
    </xf>
    <xf numFmtId="38" fontId="5" fillId="0" borderId="7" xfId="1" applyFont="1" applyFill="1" applyBorder="1" applyAlignment="1">
      <alignment horizontal="left"/>
    </xf>
    <xf numFmtId="38" fontId="1" fillId="0" borderId="18" xfId="1" applyFont="1" applyFill="1" applyBorder="1" applyAlignment="1">
      <alignment horizontal="distributed" vertical="center" justifyLastLine="1"/>
    </xf>
    <xf numFmtId="38" fontId="1" fillId="0" borderId="17" xfId="1" applyFont="1" applyFill="1" applyBorder="1" applyAlignment="1">
      <alignment horizontal="distributed" vertical="center" justifyLastLine="1"/>
    </xf>
    <xf numFmtId="38" fontId="1" fillId="0" borderId="21" xfId="1" applyFont="1" applyFill="1" applyBorder="1" applyAlignment="1">
      <alignment horizontal="distributed" vertical="center" justifyLastLine="1"/>
    </xf>
    <xf numFmtId="38" fontId="1" fillId="0" borderId="16" xfId="1" applyFont="1" applyFill="1" applyBorder="1" applyAlignment="1">
      <alignment horizontal="distributed" vertical="center" justifyLastLine="1"/>
    </xf>
    <xf numFmtId="38" fontId="1" fillId="0" borderId="13" xfId="1" applyFont="1" applyFill="1" applyBorder="1" applyAlignment="1">
      <alignment horizontal="distributed" vertical="center" justifyLastLine="1"/>
    </xf>
    <xf numFmtId="38" fontId="1" fillId="0" borderId="19" xfId="1" applyFont="1" applyFill="1" applyBorder="1" applyAlignment="1">
      <alignment horizontal="distributed" vertical="center" justifyLastLine="1"/>
    </xf>
    <xf numFmtId="38" fontId="1" fillId="0" borderId="14" xfId="1" applyFont="1" applyFill="1" applyBorder="1" applyAlignment="1">
      <alignment horizontal="distributed" vertical="center" justifyLastLine="1"/>
    </xf>
    <xf numFmtId="38" fontId="1" fillId="0" borderId="20" xfId="1" applyFont="1" applyFill="1" applyBorder="1" applyAlignment="1">
      <alignment horizontal="distributed" vertical="center" justifyLastLine="1"/>
    </xf>
    <xf numFmtId="38" fontId="5" fillId="0" borderId="9" xfId="1" applyFont="1" applyFill="1" applyBorder="1" applyAlignment="1">
      <alignment horizontal="distributed" vertical="center"/>
    </xf>
    <xf numFmtId="38" fontId="5" fillId="0" borderId="7" xfId="1" applyFont="1" applyFill="1" applyBorder="1" applyAlignment="1">
      <alignment horizontal="distributed" vertical="center"/>
    </xf>
    <xf numFmtId="38" fontId="5" fillId="0" borderId="11" xfId="1" applyFont="1" applyFill="1" applyBorder="1" applyAlignment="1">
      <alignment horizontal="left"/>
    </xf>
    <xf numFmtId="38" fontId="5" fillId="0" borderId="10" xfId="1" applyFont="1" applyFill="1" applyBorder="1" applyAlignment="1">
      <alignment horizontal="left"/>
    </xf>
    <xf numFmtId="38" fontId="5" fillId="0" borderId="8" xfId="1" applyFont="1" applyFill="1" applyBorder="1" applyAlignment="1">
      <alignment horizontal="left"/>
    </xf>
  </cellXfs>
  <cellStyles count="4">
    <cellStyle name="桁区切り" xfId="1" builtinId="6"/>
    <cellStyle name="通貨 2" xfId="2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showZeros="0" tabSelected="1" topLeftCell="A25" zoomScaleNormal="100" workbookViewId="0">
      <selection activeCell="R93" sqref="R93"/>
    </sheetView>
  </sheetViews>
  <sheetFormatPr defaultRowHeight="11.25" x14ac:dyDescent="0.15"/>
  <cols>
    <col min="1" max="1" width="3.625" style="1" customWidth="1"/>
    <col min="2" max="2" width="11.625" style="1" bestFit="1" customWidth="1"/>
    <col min="3" max="6" width="7.875" style="1" customWidth="1"/>
    <col min="7" max="7" width="3.625" style="1" customWidth="1"/>
    <col min="8" max="8" width="11.625" style="1" customWidth="1"/>
    <col min="9" max="12" width="7.875" style="1" customWidth="1"/>
    <col min="13" max="16384" width="9" style="1"/>
  </cols>
  <sheetData>
    <row r="1" spans="1:12" s="16" customFormat="1" ht="13.5" x14ac:dyDescent="0.15">
      <c r="A1" s="16" t="s">
        <v>136</v>
      </c>
    </row>
    <row r="2" spans="1:12" s="16" customFormat="1" ht="14.25" thickBot="1" x14ac:dyDescent="0.2">
      <c r="K2" s="21"/>
      <c r="L2" s="34" t="s">
        <v>143</v>
      </c>
    </row>
    <row r="3" spans="1:12" ht="12" customHeight="1" x14ac:dyDescent="0.15">
      <c r="A3" s="45" t="s">
        <v>47</v>
      </c>
      <c r="B3" s="43"/>
      <c r="C3" s="48" t="s">
        <v>46</v>
      </c>
      <c r="D3" s="43" t="s">
        <v>45</v>
      </c>
      <c r="E3" s="43"/>
      <c r="F3" s="50"/>
      <c r="G3" s="43" t="s">
        <v>47</v>
      </c>
      <c r="H3" s="43"/>
      <c r="I3" s="48" t="s">
        <v>46</v>
      </c>
      <c r="J3" s="43" t="s">
        <v>45</v>
      </c>
      <c r="K3" s="43"/>
      <c r="L3" s="44"/>
    </row>
    <row r="4" spans="1:12" ht="12" x14ac:dyDescent="0.15">
      <c r="A4" s="46"/>
      <c r="B4" s="47"/>
      <c r="C4" s="49"/>
      <c r="D4" s="32" t="s">
        <v>44</v>
      </c>
      <c r="E4" s="32" t="s">
        <v>43</v>
      </c>
      <c r="F4" s="15" t="s">
        <v>42</v>
      </c>
      <c r="G4" s="47"/>
      <c r="H4" s="47"/>
      <c r="I4" s="49"/>
      <c r="J4" s="32" t="s">
        <v>44</v>
      </c>
      <c r="K4" s="32" t="s">
        <v>43</v>
      </c>
      <c r="L4" s="14" t="s">
        <v>42</v>
      </c>
    </row>
    <row r="5" spans="1:12" ht="12" customHeight="1" x14ac:dyDescent="0.15">
      <c r="A5" s="51" t="s">
        <v>44</v>
      </c>
      <c r="B5" s="52"/>
      <c r="C5" s="22">
        <f>SUM(C7,C16,C24,C30,C34,C39,C47,I5,I11,I20,I25,I34,I40,I51,C65,C68,C76,C85,I65,I70,I79,)</f>
        <v>15759</v>
      </c>
      <c r="D5" s="22">
        <f>SUM(D7,D16,D24,D30,D34,D39,D47,J5,J11,J20,J25,J34,J40,J51,D65,D68,D76,D85,J65,J70,J79,)</f>
        <v>43950</v>
      </c>
      <c r="E5" s="22">
        <f>SUM(E7,E16,E24,E30,E34,E39,E47,K5,K11,K20,K25,K34,K40,K51,E65,E68,E76,E85,K65,K70,K79,)</f>
        <v>20883</v>
      </c>
      <c r="F5" s="22">
        <f>SUM(F7,F16,F24,F30,F34,F39,F47,L5,L11,L20,L25,L34,L40,L51,F65,F68,F76,F85,L65,L70,L79,)</f>
        <v>23067</v>
      </c>
      <c r="G5" s="38" t="s">
        <v>135</v>
      </c>
      <c r="H5" s="39"/>
      <c r="I5" s="23">
        <f>SUM(I6:I9)</f>
        <v>418</v>
      </c>
      <c r="J5" s="23">
        <f>SUM(J6:J9)</f>
        <v>1327</v>
      </c>
      <c r="K5" s="23">
        <f>SUM(K6:K9)</f>
        <v>652</v>
      </c>
      <c r="L5" s="24">
        <f>SUM(L6:L9)</f>
        <v>675</v>
      </c>
    </row>
    <row r="6" spans="1:12" ht="12" x14ac:dyDescent="0.15">
      <c r="A6" s="11"/>
      <c r="B6" s="10"/>
      <c r="C6" s="2"/>
      <c r="D6" s="22">
        <f>SUM(E6:F6)</f>
        <v>0</v>
      </c>
      <c r="E6" s="2"/>
      <c r="F6" s="2"/>
      <c r="G6" s="12"/>
      <c r="H6" s="10" t="s">
        <v>134</v>
      </c>
      <c r="I6" s="3">
        <v>57</v>
      </c>
      <c r="J6" s="3">
        <f>K6+L6</f>
        <v>193</v>
      </c>
      <c r="K6" s="3">
        <v>99</v>
      </c>
      <c r="L6" s="25">
        <v>94</v>
      </c>
    </row>
    <row r="7" spans="1:12" ht="12" x14ac:dyDescent="0.15">
      <c r="A7" s="40" t="s">
        <v>124</v>
      </c>
      <c r="B7" s="39"/>
      <c r="C7" s="23">
        <f>SUM(C8:C14)</f>
        <v>1685</v>
      </c>
      <c r="D7" s="23">
        <f>SUM(D8:D14)</f>
        <v>4149</v>
      </c>
      <c r="E7" s="23">
        <f>SUM(E8:E14)</f>
        <v>1896</v>
      </c>
      <c r="F7" s="23">
        <f>SUM(F8:F14)</f>
        <v>2253</v>
      </c>
      <c r="G7" s="12"/>
      <c r="H7" s="10" t="s">
        <v>133</v>
      </c>
      <c r="I7" s="3">
        <v>41</v>
      </c>
      <c r="J7" s="3">
        <f>K7+L7</f>
        <v>134</v>
      </c>
      <c r="K7" s="3">
        <v>65</v>
      </c>
      <c r="L7" s="25">
        <v>69</v>
      </c>
    </row>
    <row r="8" spans="1:12" ht="12" x14ac:dyDescent="0.15">
      <c r="A8" s="20"/>
      <c r="B8" s="8" t="s">
        <v>132</v>
      </c>
      <c r="C8" s="35">
        <v>124</v>
      </c>
      <c r="D8" s="3">
        <f t="shared" ref="D8:D14" si="0">E8+F8</f>
        <v>301</v>
      </c>
      <c r="E8" s="35">
        <v>132</v>
      </c>
      <c r="F8" s="35">
        <v>169</v>
      </c>
      <c r="G8" s="12"/>
      <c r="H8" s="10" t="s">
        <v>131</v>
      </c>
      <c r="I8" s="3">
        <v>270</v>
      </c>
      <c r="J8" s="3">
        <f>K8+L8</f>
        <v>842</v>
      </c>
      <c r="K8" s="3">
        <v>411</v>
      </c>
      <c r="L8" s="25">
        <v>431</v>
      </c>
    </row>
    <row r="9" spans="1:12" ht="12" x14ac:dyDescent="0.15">
      <c r="A9" s="20"/>
      <c r="B9" s="8" t="s">
        <v>130</v>
      </c>
      <c r="C9" s="35">
        <v>300</v>
      </c>
      <c r="D9" s="3">
        <f t="shared" si="0"/>
        <v>685</v>
      </c>
      <c r="E9" s="35">
        <v>326</v>
      </c>
      <c r="F9" s="35">
        <v>359</v>
      </c>
      <c r="G9" s="12"/>
      <c r="H9" s="10" t="s">
        <v>129</v>
      </c>
      <c r="I9" s="3">
        <v>50</v>
      </c>
      <c r="J9" s="3">
        <f>K9+L9</f>
        <v>158</v>
      </c>
      <c r="K9" s="3">
        <v>77</v>
      </c>
      <c r="L9" s="25">
        <v>81</v>
      </c>
    </row>
    <row r="10" spans="1:12" ht="12" x14ac:dyDescent="0.15">
      <c r="A10" s="11"/>
      <c r="B10" s="10" t="s">
        <v>128</v>
      </c>
      <c r="C10" s="35">
        <v>237</v>
      </c>
      <c r="D10" s="3">
        <f t="shared" si="0"/>
        <v>548</v>
      </c>
      <c r="E10" s="35">
        <v>246</v>
      </c>
      <c r="F10" s="35">
        <v>302</v>
      </c>
      <c r="G10" s="12"/>
      <c r="H10" s="10"/>
      <c r="I10" s="3"/>
      <c r="J10" s="3"/>
      <c r="K10" s="3"/>
      <c r="L10" s="25"/>
    </row>
    <row r="11" spans="1:12" ht="12" customHeight="1" x14ac:dyDescent="0.15">
      <c r="A11" s="11"/>
      <c r="B11" s="10" t="s">
        <v>127</v>
      </c>
      <c r="C11" s="35">
        <v>188</v>
      </c>
      <c r="D11" s="3">
        <f t="shared" si="0"/>
        <v>488</v>
      </c>
      <c r="E11" s="35">
        <v>220</v>
      </c>
      <c r="F11" s="35">
        <v>268</v>
      </c>
      <c r="G11" s="38" t="s">
        <v>121</v>
      </c>
      <c r="H11" s="39"/>
      <c r="I11" s="23">
        <f>SUM(I12:I18)</f>
        <v>524</v>
      </c>
      <c r="J11" s="23">
        <f>SUM(J12:J18)</f>
        <v>1607</v>
      </c>
      <c r="K11" s="23">
        <f>SUM(K12:K18)</f>
        <v>789</v>
      </c>
      <c r="L11" s="24">
        <f>SUM(L12:L18)</f>
        <v>818</v>
      </c>
    </row>
    <row r="12" spans="1:12" ht="12" x14ac:dyDescent="0.15">
      <c r="A12" s="11"/>
      <c r="B12" s="10" t="s">
        <v>126</v>
      </c>
      <c r="C12" s="35">
        <v>223</v>
      </c>
      <c r="D12" s="3">
        <f t="shared" si="0"/>
        <v>528</v>
      </c>
      <c r="E12" s="35">
        <v>250</v>
      </c>
      <c r="F12" s="35">
        <v>278</v>
      </c>
      <c r="G12" s="12"/>
      <c r="H12" s="10" t="s">
        <v>125</v>
      </c>
      <c r="I12" s="3">
        <v>162</v>
      </c>
      <c r="J12" s="3">
        <f t="shared" ref="J12:J18" si="1">K12+L12</f>
        <v>483</v>
      </c>
      <c r="K12" s="3">
        <v>229</v>
      </c>
      <c r="L12" s="25">
        <v>254</v>
      </c>
    </row>
    <row r="13" spans="1:12" ht="12" x14ac:dyDescent="0.15">
      <c r="A13" s="11"/>
      <c r="B13" s="10" t="s">
        <v>124</v>
      </c>
      <c r="C13" s="35">
        <v>360</v>
      </c>
      <c r="D13" s="3">
        <f t="shared" si="0"/>
        <v>989</v>
      </c>
      <c r="E13" s="35">
        <v>432</v>
      </c>
      <c r="F13" s="35">
        <v>557</v>
      </c>
      <c r="G13" s="12"/>
      <c r="H13" s="10" t="s">
        <v>123</v>
      </c>
      <c r="I13" s="3">
        <v>163</v>
      </c>
      <c r="J13" s="3">
        <f t="shared" si="1"/>
        <v>636</v>
      </c>
      <c r="K13" s="3">
        <v>288</v>
      </c>
      <c r="L13" s="25">
        <v>348</v>
      </c>
    </row>
    <row r="14" spans="1:12" ht="12" x14ac:dyDescent="0.15">
      <c r="A14" s="11"/>
      <c r="B14" s="10" t="s">
        <v>122</v>
      </c>
      <c r="C14" s="35">
        <v>253</v>
      </c>
      <c r="D14" s="3">
        <f t="shared" si="0"/>
        <v>610</v>
      </c>
      <c r="E14" s="35">
        <v>290</v>
      </c>
      <c r="F14" s="35">
        <v>320</v>
      </c>
      <c r="G14" s="12"/>
      <c r="H14" s="10" t="s">
        <v>121</v>
      </c>
      <c r="I14" s="3">
        <v>48</v>
      </c>
      <c r="J14" s="3">
        <f t="shared" si="1"/>
        <v>156</v>
      </c>
      <c r="K14" s="3">
        <v>78</v>
      </c>
      <c r="L14" s="25">
        <v>78</v>
      </c>
    </row>
    <row r="15" spans="1:12" ht="12" x14ac:dyDescent="0.15">
      <c r="A15" s="11"/>
      <c r="B15" s="10"/>
      <c r="C15" s="3"/>
      <c r="D15" s="23"/>
      <c r="E15" s="3"/>
      <c r="F15" s="3"/>
      <c r="G15" s="12"/>
      <c r="H15" s="10" t="s">
        <v>120</v>
      </c>
      <c r="I15" s="3">
        <v>22</v>
      </c>
      <c r="J15" s="3">
        <f t="shared" si="1"/>
        <v>73</v>
      </c>
      <c r="K15" s="3">
        <v>38</v>
      </c>
      <c r="L15" s="25">
        <v>35</v>
      </c>
    </row>
    <row r="16" spans="1:12" ht="12" x14ac:dyDescent="0.15">
      <c r="A16" s="40" t="s">
        <v>119</v>
      </c>
      <c r="B16" s="39"/>
      <c r="C16" s="23">
        <f>SUM(C17:C22)</f>
        <v>1842</v>
      </c>
      <c r="D16" s="23">
        <f>SUM(D17:D22)</f>
        <v>4649</v>
      </c>
      <c r="E16" s="23">
        <f>SUM(E17:E22)</f>
        <v>2154</v>
      </c>
      <c r="F16" s="23">
        <f>SUM(F17:F22)</f>
        <v>2495</v>
      </c>
      <c r="G16" s="12"/>
      <c r="H16" s="10" t="s">
        <v>118</v>
      </c>
      <c r="I16" s="3">
        <v>14</v>
      </c>
      <c r="J16" s="3">
        <f t="shared" si="1"/>
        <v>46</v>
      </c>
      <c r="K16" s="3">
        <v>22</v>
      </c>
      <c r="L16" s="25">
        <v>24</v>
      </c>
    </row>
    <row r="17" spans="1:12" ht="12" x14ac:dyDescent="0.15">
      <c r="A17" s="11"/>
      <c r="B17" s="10" t="s">
        <v>117</v>
      </c>
      <c r="C17" s="3">
        <v>199</v>
      </c>
      <c r="D17" s="3">
        <f t="shared" ref="D17:D22" si="2">E17+F17</f>
        <v>464</v>
      </c>
      <c r="E17" s="3">
        <v>205</v>
      </c>
      <c r="F17" s="3">
        <v>259</v>
      </c>
      <c r="G17" s="12"/>
      <c r="H17" s="10" t="s">
        <v>116</v>
      </c>
      <c r="I17" s="3">
        <v>96</v>
      </c>
      <c r="J17" s="3">
        <f t="shared" si="1"/>
        <v>162</v>
      </c>
      <c r="K17" s="3">
        <v>110</v>
      </c>
      <c r="L17" s="25">
        <v>52</v>
      </c>
    </row>
    <row r="18" spans="1:12" ht="12" x14ac:dyDescent="0.15">
      <c r="A18" s="11"/>
      <c r="B18" s="10" t="s">
        <v>115</v>
      </c>
      <c r="C18" s="3">
        <v>88</v>
      </c>
      <c r="D18" s="3">
        <f t="shared" si="2"/>
        <v>197</v>
      </c>
      <c r="E18" s="3">
        <v>99</v>
      </c>
      <c r="F18" s="3">
        <v>98</v>
      </c>
      <c r="G18" s="12"/>
      <c r="H18" s="10" t="s">
        <v>114</v>
      </c>
      <c r="I18" s="3">
        <v>19</v>
      </c>
      <c r="J18" s="3">
        <f t="shared" si="1"/>
        <v>51</v>
      </c>
      <c r="K18" s="3">
        <v>24</v>
      </c>
      <c r="L18" s="25">
        <v>27</v>
      </c>
    </row>
    <row r="19" spans="1:12" ht="12" customHeight="1" x14ac:dyDescent="0.15">
      <c r="A19" s="11"/>
      <c r="B19" s="10" t="s">
        <v>113</v>
      </c>
      <c r="C19" s="3">
        <v>452</v>
      </c>
      <c r="D19" s="3">
        <f t="shared" si="2"/>
        <v>1098</v>
      </c>
      <c r="E19" s="3">
        <v>509</v>
      </c>
      <c r="F19" s="3">
        <v>589</v>
      </c>
      <c r="G19" s="12"/>
      <c r="H19" s="19"/>
      <c r="I19" s="3"/>
      <c r="J19" s="3"/>
      <c r="K19" s="3"/>
      <c r="L19" s="25"/>
    </row>
    <row r="20" spans="1:12" ht="12" x14ac:dyDescent="0.15">
      <c r="A20" s="11"/>
      <c r="B20" s="10" t="s">
        <v>112</v>
      </c>
      <c r="C20" s="3">
        <v>208</v>
      </c>
      <c r="D20" s="3">
        <f t="shared" si="2"/>
        <v>498</v>
      </c>
      <c r="E20" s="3">
        <v>220</v>
      </c>
      <c r="F20" s="3">
        <v>278</v>
      </c>
      <c r="G20" s="38" t="s">
        <v>107</v>
      </c>
      <c r="H20" s="39"/>
      <c r="I20" s="23">
        <f>SUM(I21:I23)</f>
        <v>318</v>
      </c>
      <c r="J20" s="23">
        <f>SUM(J21:J23)</f>
        <v>917</v>
      </c>
      <c r="K20" s="23">
        <f>SUM(K21:K23)</f>
        <v>439</v>
      </c>
      <c r="L20" s="24">
        <f>SUM(L21:L23)</f>
        <v>478</v>
      </c>
    </row>
    <row r="21" spans="1:12" ht="12" x14ac:dyDescent="0.15">
      <c r="A21" s="11"/>
      <c r="B21" s="10" t="s">
        <v>111</v>
      </c>
      <c r="C21" s="3">
        <v>477</v>
      </c>
      <c r="D21" s="3">
        <f t="shared" si="2"/>
        <v>1275</v>
      </c>
      <c r="E21" s="3">
        <v>599</v>
      </c>
      <c r="F21" s="3">
        <v>676</v>
      </c>
      <c r="G21" s="12"/>
      <c r="H21" s="10" t="s">
        <v>110</v>
      </c>
      <c r="I21" s="3">
        <v>61</v>
      </c>
      <c r="J21" s="3">
        <f>K21+L21</f>
        <v>199</v>
      </c>
      <c r="K21" s="3">
        <v>94</v>
      </c>
      <c r="L21" s="25">
        <v>105</v>
      </c>
    </row>
    <row r="22" spans="1:12" ht="12" x14ac:dyDescent="0.15">
      <c r="A22" s="11"/>
      <c r="B22" s="10" t="s">
        <v>109</v>
      </c>
      <c r="C22" s="3">
        <v>418</v>
      </c>
      <c r="D22" s="3">
        <f t="shared" si="2"/>
        <v>1117</v>
      </c>
      <c r="E22" s="3">
        <v>522</v>
      </c>
      <c r="F22" s="3">
        <v>595</v>
      </c>
      <c r="G22" s="12"/>
      <c r="H22" s="10" t="s">
        <v>108</v>
      </c>
      <c r="I22" s="3">
        <v>89</v>
      </c>
      <c r="J22" s="3">
        <f>K22+L22</f>
        <v>248</v>
      </c>
      <c r="K22" s="3">
        <v>113</v>
      </c>
      <c r="L22" s="25">
        <v>135</v>
      </c>
    </row>
    <row r="23" spans="1:12" ht="12" x14ac:dyDescent="0.15">
      <c r="A23" s="11"/>
      <c r="B23" s="10"/>
      <c r="C23" s="3"/>
      <c r="D23" s="23">
        <f>SUM(E23:F23)</f>
        <v>0</v>
      </c>
      <c r="E23" s="3"/>
      <c r="F23" s="3"/>
      <c r="G23" s="12"/>
      <c r="H23" s="10" t="s">
        <v>107</v>
      </c>
      <c r="I23" s="3">
        <v>168</v>
      </c>
      <c r="J23" s="3">
        <f>K23+L23</f>
        <v>470</v>
      </c>
      <c r="K23" s="3">
        <v>232</v>
      </c>
      <c r="L23" s="25">
        <v>238</v>
      </c>
    </row>
    <row r="24" spans="1:12" ht="12" customHeight="1" x14ac:dyDescent="0.15">
      <c r="A24" s="40" t="s">
        <v>102</v>
      </c>
      <c r="B24" s="39"/>
      <c r="C24" s="23">
        <f>SUM(C25:C28)</f>
        <v>1094</v>
      </c>
      <c r="D24" s="23">
        <f>SUM(D25:D28)</f>
        <v>3356</v>
      </c>
      <c r="E24" s="23">
        <f>SUM(E25:E28)</f>
        <v>1547</v>
      </c>
      <c r="F24" s="23">
        <f>SUM(F25:F28)</f>
        <v>1809</v>
      </c>
      <c r="G24" s="12"/>
      <c r="H24" s="10"/>
      <c r="I24" s="3"/>
      <c r="J24" s="3"/>
      <c r="K24" s="3"/>
      <c r="L24" s="25"/>
    </row>
    <row r="25" spans="1:12" ht="12" x14ac:dyDescent="0.15">
      <c r="A25" s="11"/>
      <c r="B25" s="10" t="s">
        <v>106</v>
      </c>
      <c r="C25" s="3">
        <v>532</v>
      </c>
      <c r="D25" s="3">
        <f>E25+F25</f>
        <v>1624</v>
      </c>
      <c r="E25" s="3">
        <v>741</v>
      </c>
      <c r="F25" s="3">
        <v>883</v>
      </c>
      <c r="G25" s="38" t="s">
        <v>105</v>
      </c>
      <c r="H25" s="39"/>
      <c r="I25" s="23">
        <f>SUM(I26:I32)</f>
        <v>937</v>
      </c>
      <c r="J25" s="23">
        <f>SUM(J26:J32)</f>
        <v>2899</v>
      </c>
      <c r="K25" s="23">
        <f>SUM(K26:K32)</f>
        <v>1351</v>
      </c>
      <c r="L25" s="24">
        <f>SUM(L26:L32)</f>
        <v>1548</v>
      </c>
    </row>
    <row r="26" spans="1:12" ht="12" x14ac:dyDescent="0.15">
      <c r="A26" s="11"/>
      <c r="B26" s="10" t="s">
        <v>104</v>
      </c>
      <c r="C26" s="3">
        <v>65</v>
      </c>
      <c r="D26" s="3">
        <f>E26+F26</f>
        <v>182</v>
      </c>
      <c r="E26" s="3">
        <v>90</v>
      </c>
      <c r="F26" s="3">
        <v>92</v>
      </c>
      <c r="G26" s="12"/>
      <c r="H26" s="10" t="s">
        <v>103</v>
      </c>
      <c r="I26" s="3">
        <v>286</v>
      </c>
      <c r="J26" s="3">
        <f t="shared" ref="J26:J32" si="3">K26+L26</f>
        <v>824</v>
      </c>
      <c r="K26" s="3">
        <v>376</v>
      </c>
      <c r="L26" s="25">
        <v>448</v>
      </c>
    </row>
    <row r="27" spans="1:12" ht="12" x14ac:dyDescent="0.15">
      <c r="A27" s="11"/>
      <c r="B27" s="10" t="s">
        <v>102</v>
      </c>
      <c r="C27" s="3">
        <v>364</v>
      </c>
      <c r="D27" s="3">
        <f>E27+F27</f>
        <v>1158</v>
      </c>
      <c r="E27" s="3">
        <v>534</v>
      </c>
      <c r="F27" s="3">
        <v>624</v>
      </c>
      <c r="G27" s="12"/>
      <c r="H27" s="10" t="s">
        <v>101</v>
      </c>
      <c r="I27" s="3">
        <v>186</v>
      </c>
      <c r="J27" s="3">
        <f t="shared" si="3"/>
        <v>596</v>
      </c>
      <c r="K27" s="3">
        <v>302</v>
      </c>
      <c r="L27" s="25">
        <v>294</v>
      </c>
    </row>
    <row r="28" spans="1:12" ht="12" x14ac:dyDescent="0.15">
      <c r="A28" s="11"/>
      <c r="B28" s="10" t="s">
        <v>100</v>
      </c>
      <c r="C28" s="3">
        <v>133</v>
      </c>
      <c r="D28" s="3">
        <f>E28+F28</f>
        <v>392</v>
      </c>
      <c r="E28" s="3">
        <v>182</v>
      </c>
      <c r="F28" s="3">
        <v>210</v>
      </c>
      <c r="G28" s="12"/>
      <c r="H28" s="10" t="s">
        <v>99</v>
      </c>
      <c r="I28" s="3">
        <v>34</v>
      </c>
      <c r="J28" s="3">
        <f t="shared" si="3"/>
        <v>126</v>
      </c>
      <c r="K28" s="3">
        <v>58</v>
      </c>
      <c r="L28" s="25">
        <v>68</v>
      </c>
    </row>
    <row r="29" spans="1:12" ht="12" x14ac:dyDescent="0.15">
      <c r="A29" s="11"/>
      <c r="B29" s="10"/>
      <c r="C29" s="3"/>
      <c r="D29" s="23">
        <f>SUM(E29:F29)</f>
        <v>0</v>
      </c>
      <c r="E29" s="3"/>
      <c r="F29" s="3"/>
      <c r="G29" s="12"/>
      <c r="H29" s="10" t="s">
        <v>98</v>
      </c>
      <c r="I29" s="3">
        <v>92</v>
      </c>
      <c r="J29" s="3">
        <f t="shared" si="3"/>
        <v>253</v>
      </c>
      <c r="K29" s="3">
        <v>121</v>
      </c>
      <c r="L29" s="25">
        <v>132</v>
      </c>
    </row>
    <row r="30" spans="1:12" ht="12" x14ac:dyDescent="0.15">
      <c r="A30" s="41" t="s">
        <v>94</v>
      </c>
      <c r="B30" s="42"/>
      <c r="C30" s="23">
        <f>SUM(C31:C32)</f>
        <v>367</v>
      </c>
      <c r="D30" s="23">
        <f>SUM(D31:D32)</f>
        <v>1120</v>
      </c>
      <c r="E30" s="23">
        <f>SUM(E31:E32)</f>
        <v>559</v>
      </c>
      <c r="F30" s="23">
        <f>SUM(F31:F32)</f>
        <v>561</v>
      </c>
      <c r="G30" s="12"/>
      <c r="H30" s="10" t="s">
        <v>97</v>
      </c>
      <c r="I30" s="3">
        <v>136</v>
      </c>
      <c r="J30" s="3">
        <f t="shared" si="3"/>
        <v>378</v>
      </c>
      <c r="K30" s="3">
        <v>175</v>
      </c>
      <c r="L30" s="25">
        <v>203</v>
      </c>
    </row>
    <row r="31" spans="1:12" ht="12" x14ac:dyDescent="0.15">
      <c r="A31" s="11"/>
      <c r="B31" s="10" t="s">
        <v>96</v>
      </c>
      <c r="C31" s="3">
        <v>87</v>
      </c>
      <c r="D31" s="3">
        <f>E31+F31</f>
        <v>242</v>
      </c>
      <c r="E31" s="3">
        <v>117</v>
      </c>
      <c r="F31" s="3">
        <v>125</v>
      </c>
      <c r="G31" s="12"/>
      <c r="H31" s="10" t="s">
        <v>95</v>
      </c>
      <c r="I31" s="3">
        <v>72</v>
      </c>
      <c r="J31" s="3">
        <f t="shared" si="3"/>
        <v>346</v>
      </c>
      <c r="K31" s="3">
        <v>139</v>
      </c>
      <c r="L31" s="25">
        <v>207</v>
      </c>
    </row>
    <row r="32" spans="1:12" ht="12" x14ac:dyDescent="0.15">
      <c r="A32" s="11"/>
      <c r="B32" s="10" t="s">
        <v>94</v>
      </c>
      <c r="C32" s="3">
        <v>280</v>
      </c>
      <c r="D32" s="3">
        <f>E32+F32</f>
        <v>878</v>
      </c>
      <c r="E32" s="3">
        <v>442</v>
      </c>
      <c r="F32" s="3">
        <v>436</v>
      </c>
      <c r="G32" s="12"/>
      <c r="H32" s="10" t="s">
        <v>93</v>
      </c>
      <c r="I32" s="3">
        <v>131</v>
      </c>
      <c r="J32" s="3">
        <f t="shared" si="3"/>
        <v>376</v>
      </c>
      <c r="K32" s="3">
        <v>180</v>
      </c>
      <c r="L32" s="25">
        <v>196</v>
      </c>
    </row>
    <row r="33" spans="1:12" ht="12" customHeight="1" x14ac:dyDescent="0.15">
      <c r="A33" s="11"/>
      <c r="B33" s="10"/>
      <c r="C33" s="3"/>
      <c r="D33" s="23">
        <f>SUM(E33:F33)</f>
        <v>0</v>
      </c>
      <c r="E33" s="3"/>
      <c r="F33" s="3"/>
      <c r="G33" s="12"/>
      <c r="H33" s="10"/>
      <c r="I33" s="3"/>
      <c r="J33" s="3"/>
      <c r="K33" s="3"/>
      <c r="L33" s="25"/>
    </row>
    <row r="34" spans="1:12" ht="12" x14ac:dyDescent="0.15">
      <c r="A34" s="40" t="s">
        <v>92</v>
      </c>
      <c r="B34" s="39"/>
      <c r="C34" s="23">
        <f>SUM(C35:C37)</f>
        <v>3030</v>
      </c>
      <c r="D34" s="23">
        <f>SUM(D35:D37)</f>
        <v>8408</v>
      </c>
      <c r="E34" s="23">
        <f>SUM(E35:E37)</f>
        <v>4095</v>
      </c>
      <c r="F34" s="23">
        <f>SUM(F35:F37)</f>
        <v>4313</v>
      </c>
      <c r="G34" s="38" t="s">
        <v>86</v>
      </c>
      <c r="H34" s="39"/>
      <c r="I34" s="23">
        <f>SUM(I35:I38)</f>
        <v>369</v>
      </c>
      <c r="J34" s="23">
        <f>SUM(J35:J38)</f>
        <v>1082</v>
      </c>
      <c r="K34" s="23">
        <f>SUM(K35:K38)</f>
        <v>525</v>
      </c>
      <c r="L34" s="24">
        <f>SUM(L35:L38)</f>
        <v>557</v>
      </c>
    </row>
    <row r="35" spans="1:12" ht="12" x14ac:dyDescent="0.15">
      <c r="A35" s="11"/>
      <c r="B35" s="10" t="s">
        <v>92</v>
      </c>
      <c r="C35" s="3">
        <v>1391</v>
      </c>
      <c r="D35" s="3">
        <f>E35+F35</f>
        <v>3789</v>
      </c>
      <c r="E35" s="3">
        <v>1840</v>
      </c>
      <c r="F35" s="3">
        <v>1949</v>
      </c>
      <c r="G35" s="12"/>
      <c r="H35" s="10" t="s">
        <v>91</v>
      </c>
      <c r="I35" s="3">
        <v>112</v>
      </c>
      <c r="J35" s="3">
        <f>K35+L35</f>
        <v>342</v>
      </c>
      <c r="K35" s="3">
        <v>175</v>
      </c>
      <c r="L35" s="25">
        <v>167</v>
      </c>
    </row>
    <row r="36" spans="1:12" ht="12" x14ac:dyDescent="0.15">
      <c r="A36" s="11"/>
      <c r="B36" s="10" t="s">
        <v>90</v>
      </c>
      <c r="C36" s="3">
        <v>1200</v>
      </c>
      <c r="D36" s="3">
        <f>E36+F36</f>
        <v>3425</v>
      </c>
      <c r="E36" s="3">
        <v>1681</v>
      </c>
      <c r="F36" s="3">
        <v>1744</v>
      </c>
      <c r="G36" s="12"/>
      <c r="H36" s="10" t="s">
        <v>89</v>
      </c>
      <c r="I36" s="3">
        <v>55</v>
      </c>
      <c r="J36" s="3">
        <f>K36+L36</f>
        <v>164</v>
      </c>
      <c r="K36" s="3">
        <v>76</v>
      </c>
      <c r="L36" s="25">
        <v>88</v>
      </c>
    </row>
    <row r="37" spans="1:12" ht="12" x14ac:dyDescent="0.15">
      <c r="A37" s="11"/>
      <c r="B37" s="10" t="s">
        <v>88</v>
      </c>
      <c r="C37" s="3">
        <v>439</v>
      </c>
      <c r="D37" s="3">
        <f>E37+F37</f>
        <v>1194</v>
      </c>
      <c r="E37" s="3">
        <v>574</v>
      </c>
      <c r="F37" s="3">
        <v>620</v>
      </c>
      <c r="G37" s="12"/>
      <c r="H37" s="10" t="s">
        <v>87</v>
      </c>
      <c r="I37" s="3">
        <v>106</v>
      </c>
      <c r="J37" s="3">
        <f>K37+L37</f>
        <v>314</v>
      </c>
      <c r="K37" s="3">
        <v>139</v>
      </c>
      <c r="L37" s="25">
        <v>175</v>
      </c>
    </row>
    <row r="38" spans="1:12" ht="12" x14ac:dyDescent="0.15">
      <c r="A38" s="11"/>
      <c r="B38" s="10"/>
      <c r="C38" s="3"/>
      <c r="D38" s="23">
        <f>SUM(E38:F38)</f>
        <v>0</v>
      </c>
      <c r="E38" s="3"/>
      <c r="F38" s="3"/>
      <c r="G38" s="12"/>
      <c r="H38" s="10" t="s">
        <v>86</v>
      </c>
      <c r="I38" s="3">
        <v>96</v>
      </c>
      <c r="J38" s="3">
        <f>K38+L38</f>
        <v>262</v>
      </c>
      <c r="K38" s="3">
        <v>135</v>
      </c>
      <c r="L38" s="25">
        <v>127</v>
      </c>
    </row>
    <row r="39" spans="1:12" ht="12" customHeight="1" x14ac:dyDescent="0.15">
      <c r="A39" s="40" t="s">
        <v>85</v>
      </c>
      <c r="B39" s="39"/>
      <c r="C39" s="23">
        <f>SUM(C40:C45)</f>
        <v>1469</v>
      </c>
      <c r="D39" s="23">
        <f>SUM(D40:D45)</f>
        <v>4038</v>
      </c>
      <c r="E39" s="23">
        <f>SUM(E40:E45)</f>
        <v>1921</v>
      </c>
      <c r="F39" s="23">
        <f>SUM(F40:F45)</f>
        <v>2117</v>
      </c>
      <c r="G39" s="12"/>
      <c r="H39" s="10"/>
      <c r="I39" s="3"/>
      <c r="J39" s="3"/>
      <c r="K39" s="3"/>
      <c r="L39" s="25"/>
    </row>
    <row r="40" spans="1:12" ht="12" x14ac:dyDescent="0.15">
      <c r="A40" s="11"/>
      <c r="B40" s="10" t="s">
        <v>84</v>
      </c>
      <c r="C40" s="3">
        <v>683</v>
      </c>
      <c r="D40" s="3">
        <f t="shared" ref="D40:D45" si="4">E40+F40</f>
        <v>2018</v>
      </c>
      <c r="E40" s="3">
        <v>918</v>
      </c>
      <c r="F40" s="3">
        <v>1100</v>
      </c>
      <c r="G40" s="38" t="s">
        <v>83</v>
      </c>
      <c r="H40" s="39"/>
      <c r="I40" s="23">
        <f>SUM(I41:I48)</f>
        <v>383</v>
      </c>
      <c r="J40" s="23">
        <f>SUM(J41:J48)</f>
        <v>1090</v>
      </c>
      <c r="K40" s="23">
        <f>SUM(K41:K48)</f>
        <v>530</v>
      </c>
      <c r="L40" s="24">
        <f>SUM(L41:L48)</f>
        <v>560</v>
      </c>
    </row>
    <row r="41" spans="1:12" ht="12" x14ac:dyDescent="0.15">
      <c r="A41" s="11"/>
      <c r="B41" s="10" t="s">
        <v>82</v>
      </c>
      <c r="C41" s="3">
        <v>122</v>
      </c>
      <c r="D41" s="3">
        <f t="shared" si="4"/>
        <v>367</v>
      </c>
      <c r="E41" s="3">
        <v>181</v>
      </c>
      <c r="F41" s="3">
        <v>186</v>
      </c>
      <c r="G41" s="12"/>
      <c r="H41" s="10" t="s">
        <v>81</v>
      </c>
      <c r="I41" s="3">
        <v>28</v>
      </c>
      <c r="J41" s="3">
        <f t="shared" ref="J41:J48" si="5">K41+L41</f>
        <v>103</v>
      </c>
      <c r="K41" s="3">
        <v>53</v>
      </c>
      <c r="L41" s="25">
        <v>50</v>
      </c>
    </row>
    <row r="42" spans="1:12" ht="12" x14ac:dyDescent="0.15">
      <c r="A42" s="11"/>
      <c r="B42" s="10" t="s">
        <v>80</v>
      </c>
      <c r="C42" s="3">
        <v>251</v>
      </c>
      <c r="D42" s="3">
        <f t="shared" si="4"/>
        <v>642</v>
      </c>
      <c r="E42" s="3">
        <v>291</v>
      </c>
      <c r="F42" s="3">
        <v>351</v>
      </c>
      <c r="G42" s="12"/>
      <c r="H42" s="10" t="s">
        <v>79</v>
      </c>
      <c r="I42" s="3">
        <v>48</v>
      </c>
      <c r="J42" s="3">
        <f t="shared" si="5"/>
        <v>136</v>
      </c>
      <c r="K42" s="3">
        <v>67</v>
      </c>
      <c r="L42" s="25">
        <v>69</v>
      </c>
    </row>
    <row r="43" spans="1:12" ht="12" x14ac:dyDescent="0.15">
      <c r="A43" s="11"/>
      <c r="B43" s="10" t="s">
        <v>78</v>
      </c>
      <c r="C43" s="3">
        <v>166</v>
      </c>
      <c r="D43" s="3">
        <f t="shared" si="4"/>
        <v>449</v>
      </c>
      <c r="E43" s="3">
        <v>235</v>
      </c>
      <c r="F43" s="3">
        <v>214</v>
      </c>
      <c r="G43" s="12"/>
      <c r="H43" s="10" t="s">
        <v>77</v>
      </c>
      <c r="I43" s="3">
        <v>88</v>
      </c>
      <c r="J43" s="3">
        <f t="shared" si="5"/>
        <v>267</v>
      </c>
      <c r="K43" s="3">
        <v>128</v>
      </c>
      <c r="L43" s="25">
        <v>139</v>
      </c>
    </row>
    <row r="44" spans="1:12" ht="12" x14ac:dyDescent="0.15">
      <c r="A44" s="11"/>
      <c r="B44" s="10" t="s">
        <v>76</v>
      </c>
      <c r="C44" s="3">
        <v>206</v>
      </c>
      <c r="D44" s="3">
        <f t="shared" si="4"/>
        <v>446</v>
      </c>
      <c r="E44" s="3">
        <v>236</v>
      </c>
      <c r="F44" s="3">
        <v>210</v>
      </c>
      <c r="G44" s="12"/>
      <c r="H44" s="10" t="s">
        <v>75</v>
      </c>
      <c r="I44" s="3">
        <v>55</v>
      </c>
      <c r="J44" s="3">
        <f t="shared" si="5"/>
        <v>174</v>
      </c>
      <c r="K44" s="3">
        <v>94</v>
      </c>
      <c r="L44" s="25">
        <v>80</v>
      </c>
    </row>
    <row r="45" spans="1:12" ht="12" x14ac:dyDescent="0.15">
      <c r="A45" s="11"/>
      <c r="B45" s="10" t="s">
        <v>74</v>
      </c>
      <c r="C45" s="3">
        <v>41</v>
      </c>
      <c r="D45" s="3">
        <f t="shared" si="4"/>
        <v>116</v>
      </c>
      <c r="E45" s="3">
        <v>60</v>
      </c>
      <c r="F45" s="3">
        <v>56</v>
      </c>
      <c r="G45" s="12"/>
      <c r="H45" s="10" t="s">
        <v>73</v>
      </c>
      <c r="I45" s="3">
        <v>29</v>
      </c>
      <c r="J45" s="3">
        <f t="shared" si="5"/>
        <v>76</v>
      </c>
      <c r="K45" s="3">
        <v>41</v>
      </c>
      <c r="L45" s="25">
        <v>35</v>
      </c>
    </row>
    <row r="46" spans="1:12" ht="12" x14ac:dyDescent="0.15">
      <c r="A46" s="11"/>
      <c r="B46" s="10"/>
      <c r="C46" s="3"/>
      <c r="D46" s="23">
        <f>SUM(E46:F46)</f>
        <v>0</v>
      </c>
      <c r="E46" s="3"/>
      <c r="F46" s="3"/>
      <c r="G46" s="12"/>
      <c r="H46" s="10" t="s">
        <v>72</v>
      </c>
      <c r="I46" s="3">
        <v>75</v>
      </c>
      <c r="J46" s="3">
        <f t="shared" si="5"/>
        <v>218</v>
      </c>
      <c r="K46" s="3">
        <v>96</v>
      </c>
      <c r="L46" s="25">
        <v>122</v>
      </c>
    </row>
    <row r="47" spans="1:12" ht="12" customHeight="1" x14ac:dyDescent="0.15">
      <c r="A47" s="40" t="s">
        <v>70</v>
      </c>
      <c r="B47" s="39"/>
      <c r="C47" s="23">
        <f>SUM(C48:C58)</f>
        <v>749</v>
      </c>
      <c r="D47" s="23">
        <f>SUM(D48:D58)</f>
        <v>2357</v>
      </c>
      <c r="E47" s="23">
        <f>SUM(E48:E58)</f>
        <v>1154</v>
      </c>
      <c r="F47" s="23">
        <f>SUM(F48:F58)</f>
        <v>1203</v>
      </c>
      <c r="G47" s="12"/>
      <c r="H47" s="10" t="s">
        <v>71</v>
      </c>
      <c r="I47" s="3">
        <v>34</v>
      </c>
      <c r="J47" s="3">
        <f t="shared" si="5"/>
        <v>72</v>
      </c>
      <c r="K47" s="3">
        <v>31</v>
      </c>
      <c r="L47" s="25">
        <v>41</v>
      </c>
    </row>
    <row r="48" spans="1:12" ht="12" x14ac:dyDescent="0.15">
      <c r="A48" s="11"/>
      <c r="B48" s="10" t="s">
        <v>70</v>
      </c>
      <c r="C48" s="3">
        <v>314</v>
      </c>
      <c r="D48" s="3">
        <f t="shared" ref="D48:D58" si="6">E48+F48</f>
        <v>919</v>
      </c>
      <c r="E48" s="3">
        <v>448</v>
      </c>
      <c r="F48" s="3">
        <v>471</v>
      </c>
      <c r="G48" s="12"/>
      <c r="H48" s="10" t="s">
        <v>69</v>
      </c>
      <c r="I48" s="3">
        <v>26</v>
      </c>
      <c r="J48" s="3">
        <f t="shared" si="5"/>
        <v>44</v>
      </c>
      <c r="K48" s="3">
        <v>20</v>
      </c>
      <c r="L48" s="25">
        <v>24</v>
      </c>
    </row>
    <row r="49" spans="1:12" ht="12" x14ac:dyDescent="0.15">
      <c r="A49" s="11"/>
      <c r="B49" s="10" t="s">
        <v>68</v>
      </c>
      <c r="C49" s="3">
        <v>55</v>
      </c>
      <c r="D49" s="3">
        <f t="shared" si="6"/>
        <v>174</v>
      </c>
      <c r="E49" s="3">
        <v>81</v>
      </c>
      <c r="F49" s="3">
        <v>93</v>
      </c>
      <c r="G49" s="12"/>
      <c r="H49" s="10" t="s">
        <v>67</v>
      </c>
      <c r="I49" s="26" t="s">
        <v>137</v>
      </c>
      <c r="J49" s="26" t="s">
        <v>138</v>
      </c>
      <c r="K49" s="26" t="s">
        <v>137</v>
      </c>
      <c r="L49" s="36" t="s">
        <v>138</v>
      </c>
    </row>
    <row r="50" spans="1:12" ht="12" customHeight="1" x14ac:dyDescent="0.15">
      <c r="A50" s="11"/>
      <c r="B50" s="10" t="s">
        <v>66</v>
      </c>
      <c r="C50" s="3">
        <v>50</v>
      </c>
      <c r="D50" s="3">
        <f t="shared" si="6"/>
        <v>180</v>
      </c>
      <c r="E50" s="3">
        <v>87</v>
      </c>
      <c r="F50" s="3">
        <v>93</v>
      </c>
      <c r="G50" s="12"/>
      <c r="H50" s="10"/>
      <c r="I50" s="3"/>
      <c r="J50" s="3"/>
      <c r="K50" s="3"/>
      <c r="L50" s="25"/>
    </row>
    <row r="51" spans="1:12" ht="12" x14ac:dyDescent="0.15">
      <c r="A51" s="11"/>
      <c r="B51" s="10" t="s">
        <v>65</v>
      </c>
      <c r="C51" s="3">
        <v>18</v>
      </c>
      <c r="D51" s="3">
        <f t="shared" si="6"/>
        <v>71</v>
      </c>
      <c r="E51" s="3">
        <v>33</v>
      </c>
      <c r="F51" s="3">
        <v>38</v>
      </c>
      <c r="G51" s="38" t="s">
        <v>63</v>
      </c>
      <c r="H51" s="39"/>
      <c r="I51" s="23">
        <f>SUM(I52:I60)</f>
        <v>410</v>
      </c>
      <c r="J51" s="23">
        <f>SUM(J52:J60)</f>
        <v>1066</v>
      </c>
      <c r="K51" s="23">
        <f>SUM(K52:K60)</f>
        <v>522</v>
      </c>
      <c r="L51" s="24">
        <f>SUM(L52:L60)</f>
        <v>544</v>
      </c>
    </row>
    <row r="52" spans="1:12" ht="12" x14ac:dyDescent="0.15">
      <c r="A52" s="11"/>
      <c r="B52" s="10" t="s">
        <v>64</v>
      </c>
      <c r="C52" s="3">
        <v>60</v>
      </c>
      <c r="D52" s="3">
        <f t="shared" si="6"/>
        <v>206</v>
      </c>
      <c r="E52" s="3">
        <v>97</v>
      </c>
      <c r="F52" s="3">
        <v>109</v>
      </c>
      <c r="G52" s="12"/>
      <c r="H52" s="10" t="s">
        <v>63</v>
      </c>
      <c r="I52" s="3">
        <v>98</v>
      </c>
      <c r="J52" s="3">
        <f t="shared" ref="J52:J60" si="7">K52+L52</f>
        <v>248</v>
      </c>
      <c r="K52" s="3">
        <v>126</v>
      </c>
      <c r="L52" s="25">
        <v>122</v>
      </c>
    </row>
    <row r="53" spans="1:12" ht="12" x14ac:dyDescent="0.15">
      <c r="A53" s="11"/>
      <c r="B53" s="10" t="s">
        <v>62</v>
      </c>
      <c r="C53" s="3">
        <v>46</v>
      </c>
      <c r="D53" s="3">
        <f t="shared" si="6"/>
        <v>158</v>
      </c>
      <c r="E53" s="3">
        <v>83</v>
      </c>
      <c r="F53" s="3">
        <v>75</v>
      </c>
      <c r="G53" s="12"/>
      <c r="H53" s="10" t="s">
        <v>61</v>
      </c>
      <c r="I53" s="3">
        <v>103</v>
      </c>
      <c r="J53" s="3">
        <f t="shared" si="7"/>
        <v>294</v>
      </c>
      <c r="K53" s="3">
        <v>139</v>
      </c>
      <c r="L53" s="25">
        <v>155</v>
      </c>
    </row>
    <row r="54" spans="1:12" ht="12" x14ac:dyDescent="0.15">
      <c r="A54" s="11"/>
      <c r="B54" s="10" t="s">
        <v>60</v>
      </c>
      <c r="C54" s="3">
        <v>47</v>
      </c>
      <c r="D54" s="3">
        <f t="shared" si="6"/>
        <v>176</v>
      </c>
      <c r="E54" s="3">
        <v>95</v>
      </c>
      <c r="F54" s="3">
        <v>81</v>
      </c>
      <c r="G54" s="12"/>
      <c r="H54" s="10" t="s">
        <v>59</v>
      </c>
      <c r="I54" s="3">
        <v>35</v>
      </c>
      <c r="J54" s="3">
        <f t="shared" si="7"/>
        <v>94</v>
      </c>
      <c r="K54" s="3">
        <v>48</v>
      </c>
      <c r="L54" s="25">
        <v>46</v>
      </c>
    </row>
    <row r="55" spans="1:12" ht="12" x14ac:dyDescent="0.15">
      <c r="A55" s="11"/>
      <c r="B55" s="10" t="s">
        <v>58</v>
      </c>
      <c r="C55" s="3">
        <v>50</v>
      </c>
      <c r="D55" s="3">
        <f t="shared" si="6"/>
        <v>153</v>
      </c>
      <c r="E55" s="3">
        <v>75</v>
      </c>
      <c r="F55" s="3">
        <v>78</v>
      </c>
      <c r="G55" s="12"/>
      <c r="H55" s="10" t="s">
        <v>57</v>
      </c>
      <c r="I55" s="3">
        <v>28</v>
      </c>
      <c r="J55" s="3">
        <f t="shared" si="7"/>
        <v>63</v>
      </c>
      <c r="K55" s="3">
        <v>24</v>
      </c>
      <c r="L55" s="25">
        <v>39</v>
      </c>
    </row>
    <row r="56" spans="1:12" ht="12" x14ac:dyDescent="0.15">
      <c r="A56" s="11"/>
      <c r="B56" s="10" t="s">
        <v>56</v>
      </c>
      <c r="C56" s="3">
        <v>32</v>
      </c>
      <c r="D56" s="3">
        <f t="shared" si="6"/>
        <v>80</v>
      </c>
      <c r="E56" s="3">
        <v>38</v>
      </c>
      <c r="F56" s="3">
        <v>42</v>
      </c>
      <c r="G56" s="12"/>
      <c r="H56" s="10" t="s">
        <v>55</v>
      </c>
      <c r="I56" s="3">
        <v>20</v>
      </c>
      <c r="J56" s="3">
        <f t="shared" si="7"/>
        <v>46</v>
      </c>
      <c r="K56" s="3">
        <v>21</v>
      </c>
      <c r="L56" s="25">
        <v>25</v>
      </c>
    </row>
    <row r="57" spans="1:12" ht="12" x14ac:dyDescent="0.15">
      <c r="A57" s="11"/>
      <c r="B57" s="10" t="s">
        <v>54</v>
      </c>
      <c r="C57" s="3">
        <v>34</v>
      </c>
      <c r="D57" s="3">
        <f t="shared" si="6"/>
        <v>104</v>
      </c>
      <c r="E57" s="3">
        <v>53</v>
      </c>
      <c r="F57" s="3">
        <v>51</v>
      </c>
      <c r="G57" s="12"/>
      <c r="H57" s="10" t="s">
        <v>53</v>
      </c>
      <c r="I57" s="3">
        <v>37</v>
      </c>
      <c r="J57" s="3">
        <f t="shared" si="7"/>
        <v>91</v>
      </c>
      <c r="K57" s="3">
        <v>46</v>
      </c>
      <c r="L57" s="25">
        <v>45</v>
      </c>
    </row>
    <row r="58" spans="1:12" ht="12" x14ac:dyDescent="0.15">
      <c r="A58" s="11"/>
      <c r="B58" s="3" t="s">
        <v>52</v>
      </c>
      <c r="C58" s="12">
        <v>43</v>
      </c>
      <c r="D58" s="3">
        <f t="shared" si="6"/>
        <v>136</v>
      </c>
      <c r="E58" s="3">
        <v>64</v>
      </c>
      <c r="F58" s="10">
        <v>72</v>
      </c>
      <c r="G58" s="12"/>
      <c r="H58" s="3" t="s">
        <v>51</v>
      </c>
      <c r="I58" s="12">
        <v>62</v>
      </c>
      <c r="J58" s="3">
        <f t="shared" si="7"/>
        <v>145</v>
      </c>
      <c r="K58" s="3">
        <v>77</v>
      </c>
      <c r="L58" s="25">
        <v>68</v>
      </c>
    </row>
    <row r="59" spans="1:12" ht="12" x14ac:dyDescent="0.15">
      <c r="A59" s="11"/>
      <c r="B59" s="3"/>
      <c r="C59" s="9"/>
      <c r="D59" s="2"/>
      <c r="E59" s="2"/>
      <c r="F59" s="8"/>
      <c r="G59" s="3"/>
      <c r="H59" s="3" t="s">
        <v>50</v>
      </c>
      <c r="I59" s="12">
        <v>11</v>
      </c>
      <c r="J59" s="3">
        <f t="shared" si="7"/>
        <v>26</v>
      </c>
      <c r="K59" s="3">
        <v>12</v>
      </c>
      <c r="L59" s="25">
        <v>14</v>
      </c>
    </row>
    <row r="60" spans="1:12" ht="12.75" thickBot="1" x14ac:dyDescent="0.2">
      <c r="A60" s="7"/>
      <c r="B60" s="17"/>
      <c r="C60" s="5"/>
      <c r="D60" s="27"/>
      <c r="E60" s="27"/>
      <c r="F60" s="4"/>
      <c r="G60" s="18"/>
      <c r="H60" s="17" t="s">
        <v>49</v>
      </c>
      <c r="I60" s="18">
        <v>16</v>
      </c>
      <c r="J60" s="17">
        <f t="shared" si="7"/>
        <v>59</v>
      </c>
      <c r="K60" s="17">
        <v>29</v>
      </c>
      <c r="L60" s="37">
        <v>30</v>
      </c>
    </row>
    <row r="61" spans="1:12" ht="13.5" x14ac:dyDescent="0.15">
      <c r="A61" s="16" t="s">
        <v>48</v>
      </c>
    </row>
    <row r="62" spans="1:12" ht="12" thickBot="1" x14ac:dyDescent="0.2"/>
    <row r="63" spans="1:12" ht="12" x14ac:dyDescent="0.15">
      <c r="A63" s="45" t="s">
        <v>47</v>
      </c>
      <c r="B63" s="43"/>
      <c r="C63" s="48" t="s">
        <v>46</v>
      </c>
      <c r="D63" s="43" t="s">
        <v>45</v>
      </c>
      <c r="E63" s="43"/>
      <c r="F63" s="50"/>
      <c r="G63" s="43" t="s">
        <v>47</v>
      </c>
      <c r="H63" s="43"/>
      <c r="I63" s="48" t="s">
        <v>46</v>
      </c>
      <c r="J63" s="43" t="s">
        <v>45</v>
      </c>
      <c r="K63" s="43"/>
      <c r="L63" s="44"/>
    </row>
    <row r="64" spans="1:12" ht="12" x14ac:dyDescent="0.15">
      <c r="A64" s="46"/>
      <c r="B64" s="47"/>
      <c r="C64" s="49"/>
      <c r="D64" s="32" t="s">
        <v>44</v>
      </c>
      <c r="E64" s="32" t="s">
        <v>43</v>
      </c>
      <c r="F64" s="15" t="s">
        <v>42</v>
      </c>
      <c r="G64" s="47"/>
      <c r="H64" s="47"/>
      <c r="I64" s="49"/>
      <c r="J64" s="32" t="s">
        <v>44</v>
      </c>
      <c r="K64" s="32" t="s">
        <v>43</v>
      </c>
      <c r="L64" s="14" t="s">
        <v>42</v>
      </c>
    </row>
    <row r="65" spans="1:12" ht="12" customHeight="1" x14ac:dyDescent="0.15">
      <c r="A65" s="13" t="s">
        <v>40</v>
      </c>
      <c r="B65" s="10"/>
      <c r="C65" s="23">
        <f>SUM(C66)</f>
        <v>233</v>
      </c>
      <c r="D65" s="23">
        <f>SUM(D66)</f>
        <v>728</v>
      </c>
      <c r="E65" s="23">
        <f>SUM(E66)</f>
        <v>347</v>
      </c>
      <c r="F65" s="23">
        <f>SUM(F66)</f>
        <v>381</v>
      </c>
      <c r="G65" s="53" t="s">
        <v>41</v>
      </c>
      <c r="H65" s="54"/>
      <c r="I65" s="23">
        <f>SUM(I66:I68)</f>
        <v>254</v>
      </c>
      <c r="J65" s="23">
        <f>SUM(J66:J68)</f>
        <v>752</v>
      </c>
      <c r="K65" s="23">
        <f>SUM(K66:K68)</f>
        <v>339</v>
      </c>
      <c r="L65" s="24">
        <f>SUM(L66:L68)</f>
        <v>413</v>
      </c>
    </row>
    <row r="66" spans="1:12" ht="12" x14ac:dyDescent="0.15">
      <c r="A66" s="11"/>
      <c r="B66" s="10" t="s">
        <v>40</v>
      </c>
      <c r="C66" s="3">
        <v>233</v>
      </c>
      <c r="D66" s="3">
        <f>E66+F66</f>
        <v>728</v>
      </c>
      <c r="E66" s="3">
        <v>347</v>
      </c>
      <c r="F66" s="3">
        <v>381</v>
      </c>
      <c r="G66" s="12"/>
      <c r="H66" s="10" t="s">
        <v>39</v>
      </c>
      <c r="I66" s="3">
        <v>115</v>
      </c>
      <c r="J66" s="3">
        <f>K66+L66</f>
        <v>377</v>
      </c>
      <c r="K66" s="3">
        <v>157</v>
      </c>
      <c r="L66" s="25">
        <v>220</v>
      </c>
    </row>
    <row r="67" spans="1:12" ht="12" x14ac:dyDescent="0.15">
      <c r="A67" s="11"/>
      <c r="B67" s="10"/>
      <c r="C67" s="3"/>
      <c r="D67" s="3"/>
      <c r="E67" s="3"/>
      <c r="F67" s="3"/>
      <c r="G67" s="12"/>
      <c r="H67" s="10" t="s">
        <v>38</v>
      </c>
      <c r="I67" s="3">
        <v>70</v>
      </c>
      <c r="J67" s="3">
        <f>K67+L67</f>
        <v>203</v>
      </c>
      <c r="K67" s="3">
        <v>97</v>
      </c>
      <c r="L67" s="25">
        <v>106</v>
      </c>
    </row>
    <row r="68" spans="1:12" ht="12" x14ac:dyDescent="0.15">
      <c r="A68" s="30" t="s">
        <v>37</v>
      </c>
      <c r="B68" s="31"/>
      <c r="C68" s="23">
        <f>SUM(C69:C74)</f>
        <v>230</v>
      </c>
      <c r="D68" s="23">
        <f>SUM(D69:D74)</f>
        <v>525</v>
      </c>
      <c r="E68" s="23">
        <f>SUM(E69:E74)</f>
        <v>254</v>
      </c>
      <c r="F68" s="23">
        <f>SUM(F69:F74)</f>
        <v>271</v>
      </c>
      <c r="G68" s="12"/>
      <c r="H68" s="10" t="s">
        <v>36</v>
      </c>
      <c r="I68" s="3">
        <v>69</v>
      </c>
      <c r="J68" s="3">
        <f>K68+L68</f>
        <v>172</v>
      </c>
      <c r="K68" s="3">
        <v>85</v>
      </c>
      <c r="L68" s="25">
        <v>87</v>
      </c>
    </row>
    <row r="69" spans="1:12" ht="12" x14ac:dyDescent="0.15">
      <c r="A69" s="11"/>
      <c r="B69" s="10" t="s">
        <v>35</v>
      </c>
      <c r="C69" s="3">
        <v>65</v>
      </c>
      <c r="D69" s="3">
        <f t="shared" ref="D69:D74" si="8">E69+F69</f>
        <v>180</v>
      </c>
      <c r="E69" s="3">
        <v>89</v>
      </c>
      <c r="F69" s="3">
        <v>91</v>
      </c>
      <c r="G69" s="12"/>
      <c r="H69" s="10"/>
      <c r="I69" s="3"/>
      <c r="J69" s="3"/>
      <c r="K69" s="3"/>
      <c r="L69" s="25"/>
    </row>
    <row r="70" spans="1:12" ht="12" customHeight="1" x14ac:dyDescent="0.15">
      <c r="A70" s="11"/>
      <c r="B70" s="10" t="s">
        <v>34</v>
      </c>
      <c r="C70" s="3">
        <v>18</v>
      </c>
      <c r="D70" s="3">
        <f t="shared" si="8"/>
        <v>39</v>
      </c>
      <c r="E70" s="3">
        <v>18</v>
      </c>
      <c r="F70" s="3">
        <v>21</v>
      </c>
      <c r="G70" s="55" t="s">
        <v>32</v>
      </c>
      <c r="H70" s="42"/>
      <c r="I70" s="23">
        <f>SUM(I71:I77)</f>
        <v>466</v>
      </c>
      <c r="J70" s="23">
        <f>SUM(J71:J77)</f>
        <v>1241</v>
      </c>
      <c r="K70" s="23">
        <f>SUM(K71:K77)</f>
        <v>586</v>
      </c>
      <c r="L70" s="24">
        <f>SUM(L71:L77)</f>
        <v>655</v>
      </c>
    </row>
    <row r="71" spans="1:12" ht="12" x14ac:dyDescent="0.15">
      <c r="A71" s="11"/>
      <c r="B71" s="10" t="s">
        <v>33</v>
      </c>
      <c r="C71" s="3">
        <v>42</v>
      </c>
      <c r="D71" s="3">
        <f t="shared" si="8"/>
        <v>77</v>
      </c>
      <c r="E71" s="3">
        <v>36</v>
      </c>
      <c r="F71" s="3">
        <v>41</v>
      </c>
      <c r="G71" s="12"/>
      <c r="H71" s="10" t="s">
        <v>32</v>
      </c>
      <c r="I71" s="3">
        <v>178</v>
      </c>
      <c r="J71" s="3">
        <f t="shared" ref="J71:J76" si="9">K71+L71</f>
        <v>471</v>
      </c>
      <c r="K71" s="3">
        <v>222</v>
      </c>
      <c r="L71" s="25">
        <v>249</v>
      </c>
    </row>
    <row r="72" spans="1:12" ht="12" x14ac:dyDescent="0.15">
      <c r="A72" s="11"/>
      <c r="B72" s="10" t="s">
        <v>31</v>
      </c>
      <c r="C72" s="26" t="s">
        <v>144</v>
      </c>
      <c r="D72" s="26" t="s">
        <v>144</v>
      </c>
      <c r="E72" s="26" t="s">
        <v>144</v>
      </c>
      <c r="F72" s="26" t="s">
        <v>145</v>
      </c>
      <c r="G72" s="12"/>
      <c r="H72" s="10" t="s">
        <v>30</v>
      </c>
      <c r="I72" s="3">
        <v>64</v>
      </c>
      <c r="J72" s="3">
        <f t="shared" si="9"/>
        <v>171</v>
      </c>
      <c r="K72" s="3">
        <v>74</v>
      </c>
      <c r="L72" s="25">
        <v>97</v>
      </c>
    </row>
    <row r="73" spans="1:12" ht="12" x14ac:dyDescent="0.15">
      <c r="A73" s="11"/>
      <c r="B73" s="10" t="s">
        <v>29</v>
      </c>
      <c r="C73" s="3">
        <v>75</v>
      </c>
      <c r="D73" s="3">
        <f t="shared" si="8"/>
        <v>162</v>
      </c>
      <c r="E73" s="3">
        <v>81</v>
      </c>
      <c r="F73" s="3">
        <v>81</v>
      </c>
      <c r="G73" s="12"/>
      <c r="H73" s="10" t="s">
        <v>28</v>
      </c>
      <c r="I73" s="3">
        <v>45</v>
      </c>
      <c r="J73" s="3">
        <f t="shared" si="9"/>
        <v>138</v>
      </c>
      <c r="K73" s="3">
        <v>65</v>
      </c>
      <c r="L73" s="25">
        <v>73</v>
      </c>
    </row>
    <row r="74" spans="1:12" ht="12" x14ac:dyDescent="0.15">
      <c r="A74" s="11"/>
      <c r="B74" s="10" t="s">
        <v>27</v>
      </c>
      <c r="C74" s="3">
        <v>30</v>
      </c>
      <c r="D74" s="3">
        <f t="shared" si="8"/>
        <v>67</v>
      </c>
      <c r="E74" s="3">
        <v>30</v>
      </c>
      <c r="F74" s="3">
        <v>37</v>
      </c>
      <c r="G74" s="12"/>
      <c r="H74" s="10" t="s">
        <v>26</v>
      </c>
      <c r="I74" s="3">
        <v>46</v>
      </c>
      <c r="J74" s="3">
        <f t="shared" si="9"/>
        <v>136</v>
      </c>
      <c r="K74" s="3">
        <v>66</v>
      </c>
      <c r="L74" s="25">
        <v>70</v>
      </c>
    </row>
    <row r="75" spans="1:12" ht="12" x14ac:dyDescent="0.15">
      <c r="A75" s="11"/>
      <c r="B75" s="10"/>
      <c r="C75" s="3"/>
      <c r="D75" s="3"/>
      <c r="E75" s="3"/>
      <c r="F75" s="3"/>
      <c r="G75" s="12"/>
      <c r="H75" s="10" t="s">
        <v>25</v>
      </c>
      <c r="I75" s="3">
        <v>85</v>
      </c>
      <c r="J75" s="3">
        <f t="shared" si="9"/>
        <v>212</v>
      </c>
      <c r="K75" s="3">
        <v>104</v>
      </c>
      <c r="L75" s="25">
        <v>108</v>
      </c>
    </row>
    <row r="76" spans="1:12" ht="12" x14ac:dyDescent="0.15">
      <c r="A76" s="30" t="s">
        <v>24</v>
      </c>
      <c r="B76" s="31"/>
      <c r="C76" s="23">
        <f>SUM(C77:C83)</f>
        <v>180</v>
      </c>
      <c r="D76" s="23">
        <f>SUM(D77:D83)</f>
        <v>391</v>
      </c>
      <c r="E76" s="23">
        <f>SUM(E77:E83)</f>
        <v>185</v>
      </c>
      <c r="F76" s="23">
        <f>SUM(F77:F83)</f>
        <v>206</v>
      </c>
      <c r="G76" s="12"/>
      <c r="H76" s="10" t="s">
        <v>23</v>
      </c>
      <c r="I76" s="3">
        <v>48</v>
      </c>
      <c r="J76" s="3">
        <f t="shared" si="9"/>
        <v>113</v>
      </c>
      <c r="K76" s="3">
        <v>55</v>
      </c>
      <c r="L76" s="25">
        <v>58</v>
      </c>
    </row>
    <row r="77" spans="1:12" ht="12" x14ac:dyDescent="0.15">
      <c r="A77" s="11"/>
      <c r="B77" s="10" t="s">
        <v>22</v>
      </c>
      <c r="C77" s="3">
        <v>62</v>
      </c>
      <c r="D77" s="3">
        <f t="shared" ref="D77:D82" si="10">E77+F77</f>
        <v>156</v>
      </c>
      <c r="E77" s="3">
        <v>71</v>
      </c>
      <c r="F77" s="3">
        <v>85</v>
      </c>
      <c r="G77" s="12"/>
      <c r="H77" s="10" t="s">
        <v>21</v>
      </c>
      <c r="I77" s="26" t="s">
        <v>140</v>
      </c>
      <c r="J77" s="26" t="s">
        <v>141</v>
      </c>
      <c r="K77" s="26" t="s">
        <v>141</v>
      </c>
      <c r="L77" s="36" t="s">
        <v>140</v>
      </c>
    </row>
    <row r="78" spans="1:12" ht="12" customHeight="1" x14ac:dyDescent="0.15">
      <c r="A78" s="11"/>
      <c r="B78" s="10" t="s">
        <v>20</v>
      </c>
      <c r="C78" s="3">
        <v>44</v>
      </c>
      <c r="D78" s="3">
        <f t="shared" si="10"/>
        <v>101</v>
      </c>
      <c r="E78" s="3">
        <v>47</v>
      </c>
      <c r="F78" s="3">
        <v>54</v>
      </c>
      <c r="G78" s="33"/>
      <c r="H78" s="31"/>
      <c r="I78" s="23"/>
      <c r="J78" s="23"/>
      <c r="K78" s="23"/>
      <c r="L78" s="24"/>
    </row>
    <row r="79" spans="1:12" ht="12" customHeight="1" x14ac:dyDescent="0.15">
      <c r="A79" s="11"/>
      <c r="B79" s="10" t="s">
        <v>19</v>
      </c>
      <c r="C79" s="3">
        <v>13</v>
      </c>
      <c r="D79" s="3">
        <f t="shared" si="10"/>
        <v>24</v>
      </c>
      <c r="E79" s="3">
        <v>13</v>
      </c>
      <c r="F79" s="3">
        <v>11</v>
      </c>
      <c r="G79" s="33" t="s">
        <v>18</v>
      </c>
      <c r="H79" s="31"/>
      <c r="I79" s="23">
        <f>SUM(I80:I87)</f>
        <v>342</v>
      </c>
      <c r="J79" s="23">
        <f>SUM(J80:J87)</f>
        <v>822</v>
      </c>
      <c r="K79" s="23">
        <f>SUM(K80:K87)</f>
        <v>392</v>
      </c>
      <c r="L79" s="24">
        <f>SUM(L80:L87)</f>
        <v>430</v>
      </c>
    </row>
    <row r="80" spans="1:12" ht="12" x14ac:dyDescent="0.15">
      <c r="A80" s="11"/>
      <c r="B80" s="10" t="s">
        <v>17</v>
      </c>
      <c r="C80" s="3">
        <v>39</v>
      </c>
      <c r="D80" s="3">
        <f t="shared" si="10"/>
        <v>67</v>
      </c>
      <c r="E80" s="3">
        <v>34</v>
      </c>
      <c r="F80" s="3">
        <v>33</v>
      </c>
      <c r="G80" s="12"/>
      <c r="H80" s="10" t="s">
        <v>16</v>
      </c>
      <c r="I80" s="3">
        <v>59</v>
      </c>
      <c r="J80" s="3">
        <f t="shared" ref="J80:J87" si="11">K80+L80</f>
        <v>152</v>
      </c>
      <c r="K80" s="3">
        <v>65</v>
      </c>
      <c r="L80" s="25">
        <v>87</v>
      </c>
    </row>
    <row r="81" spans="1:12" ht="12" x14ac:dyDescent="0.15">
      <c r="A81" s="11"/>
      <c r="B81" s="10" t="s">
        <v>15</v>
      </c>
      <c r="C81" s="3">
        <v>14</v>
      </c>
      <c r="D81" s="3">
        <f t="shared" si="10"/>
        <v>30</v>
      </c>
      <c r="E81" s="3">
        <v>13</v>
      </c>
      <c r="F81" s="3">
        <v>17</v>
      </c>
      <c r="G81" s="12"/>
      <c r="H81" s="10" t="s">
        <v>14</v>
      </c>
      <c r="I81" s="3">
        <v>74</v>
      </c>
      <c r="J81" s="3">
        <f t="shared" si="11"/>
        <v>178</v>
      </c>
      <c r="K81" s="3">
        <v>80</v>
      </c>
      <c r="L81" s="25">
        <v>98</v>
      </c>
    </row>
    <row r="82" spans="1:12" ht="12" x14ac:dyDescent="0.15">
      <c r="A82" s="11"/>
      <c r="B82" s="10" t="s">
        <v>13</v>
      </c>
      <c r="C82" s="3">
        <v>8</v>
      </c>
      <c r="D82" s="3">
        <f t="shared" si="10"/>
        <v>13</v>
      </c>
      <c r="E82" s="3">
        <v>7</v>
      </c>
      <c r="F82" s="3">
        <v>6</v>
      </c>
      <c r="G82" s="12"/>
      <c r="H82" s="10" t="s">
        <v>12</v>
      </c>
      <c r="I82" s="3">
        <v>105</v>
      </c>
      <c r="J82" s="3">
        <f t="shared" si="11"/>
        <v>252</v>
      </c>
      <c r="K82" s="3">
        <v>120</v>
      </c>
      <c r="L82" s="25">
        <v>132</v>
      </c>
    </row>
    <row r="83" spans="1:12" ht="12" x14ac:dyDescent="0.15">
      <c r="A83" s="11"/>
      <c r="B83" s="10" t="s">
        <v>11</v>
      </c>
      <c r="C83" s="26" t="s">
        <v>139</v>
      </c>
      <c r="D83" s="26" t="s">
        <v>140</v>
      </c>
      <c r="E83" s="26" t="s">
        <v>141</v>
      </c>
      <c r="F83" s="26" t="s">
        <v>141</v>
      </c>
      <c r="G83" s="12"/>
      <c r="H83" s="10" t="s">
        <v>10</v>
      </c>
      <c r="I83" s="3">
        <v>35</v>
      </c>
      <c r="J83" s="3">
        <f t="shared" si="11"/>
        <v>97</v>
      </c>
      <c r="K83" s="3">
        <v>48</v>
      </c>
      <c r="L83" s="25">
        <v>49</v>
      </c>
    </row>
    <row r="84" spans="1:12" ht="12" x14ac:dyDescent="0.15">
      <c r="A84" s="11"/>
      <c r="B84" s="10"/>
      <c r="C84" s="3"/>
      <c r="D84" s="3"/>
      <c r="E84" s="3"/>
      <c r="F84" s="3"/>
      <c r="G84" s="12"/>
      <c r="H84" s="10" t="s">
        <v>9</v>
      </c>
      <c r="I84" s="3">
        <v>41</v>
      </c>
      <c r="J84" s="3">
        <f t="shared" si="11"/>
        <v>95</v>
      </c>
      <c r="K84" s="3">
        <v>54</v>
      </c>
      <c r="L84" s="25">
        <v>41</v>
      </c>
    </row>
    <row r="85" spans="1:12" ht="12" x14ac:dyDescent="0.15">
      <c r="A85" s="30" t="s">
        <v>7</v>
      </c>
      <c r="B85" s="31"/>
      <c r="C85" s="23">
        <f>SUM(C86:C89)</f>
        <v>459</v>
      </c>
      <c r="D85" s="23">
        <f>SUM(D86:D89)</f>
        <v>1426</v>
      </c>
      <c r="E85" s="23">
        <f>SUM(E86:E89)</f>
        <v>646</v>
      </c>
      <c r="F85" s="23">
        <f>SUM(F86:F89)</f>
        <v>780</v>
      </c>
      <c r="G85" s="12"/>
      <c r="H85" s="10" t="s">
        <v>8</v>
      </c>
      <c r="I85" s="3">
        <v>14</v>
      </c>
      <c r="J85" s="3">
        <f t="shared" si="11"/>
        <v>19</v>
      </c>
      <c r="K85" s="3">
        <v>8</v>
      </c>
      <c r="L85" s="25">
        <v>11</v>
      </c>
    </row>
    <row r="86" spans="1:12" ht="12" x14ac:dyDescent="0.15">
      <c r="A86" s="11"/>
      <c r="B86" s="10" t="s">
        <v>7</v>
      </c>
      <c r="C86" s="3">
        <v>285</v>
      </c>
      <c r="D86" s="3">
        <f>E86+F86</f>
        <v>933</v>
      </c>
      <c r="E86" s="3">
        <v>399</v>
      </c>
      <c r="F86" s="3">
        <v>534</v>
      </c>
      <c r="G86" s="12"/>
      <c r="H86" s="10" t="s">
        <v>6</v>
      </c>
      <c r="I86" s="3">
        <v>8</v>
      </c>
      <c r="J86" s="3">
        <f t="shared" si="11"/>
        <v>20</v>
      </c>
      <c r="K86" s="3">
        <v>12</v>
      </c>
      <c r="L86" s="25">
        <v>8</v>
      </c>
    </row>
    <row r="87" spans="1:12" ht="12" customHeight="1" x14ac:dyDescent="0.15">
      <c r="A87" s="11"/>
      <c r="B87" s="10" t="s">
        <v>5</v>
      </c>
      <c r="C87" s="3">
        <v>67</v>
      </c>
      <c r="D87" s="3">
        <f>E87+F87</f>
        <v>193</v>
      </c>
      <c r="E87" s="3">
        <v>97</v>
      </c>
      <c r="F87" s="3">
        <v>96</v>
      </c>
      <c r="G87" s="12"/>
      <c r="H87" s="10" t="s">
        <v>4</v>
      </c>
      <c r="I87" s="3">
        <v>6</v>
      </c>
      <c r="J87" s="3">
        <f t="shared" si="11"/>
        <v>9</v>
      </c>
      <c r="K87" s="3">
        <v>5</v>
      </c>
      <c r="L87" s="25">
        <v>4</v>
      </c>
    </row>
    <row r="88" spans="1:12" ht="12" x14ac:dyDescent="0.15">
      <c r="A88" s="11"/>
      <c r="B88" s="10" t="s">
        <v>3</v>
      </c>
      <c r="C88" s="3">
        <v>59</v>
      </c>
      <c r="D88" s="3">
        <f>E88+F88</f>
        <v>176</v>
      </c>
      <c r="E88" s="3">
        <v>86</v>
      </c>
      <c r="F88" s="3">
        <v>90</v>
      </c>
      <c r="G88" s="9"/>
      <c r="H88" s="8"/>
      <c r="I88" s="2"/>
      <c r="J88" s="2"/>
      <c r="K88" s="2"/>
      <c r="L88" s="28"/>
    </row>
    <row r="89" spans="1:12" ht="12.75" thickBot="1" x14ac:dyDescent="0.2">
      <c r="A89" s="7"/>
      <c r="B89" s="6" t="s">
        <v>2</v>
      </c>
      <c r="C89" s="17">
        <v>48</v>
      </c>
      <c r="D89" s="17">
        <f>E89+F89</f>
        <v>124</v>
      </c>
      <c r="E89" s="17">
        <v>64</v>
      </c>
      <c r="F89" s="17">
        <v>60</v>
      </c>
      <c r="G89" s="5"/>
      <c r="H89" s="4"/>
      <c r="I89" s="27"/>
      <c r="J89" s="27"/>
      <c r="K89" s="27"/>
      <c r="L89" s="29"/>
    </row>
    <row r="90" spans="1:12" ht="12" x14ac:dyDescent="0.15">
      <c r="A90" s="3" t="s">
        <v>1</v>
      </c>
      <c r="B90" s="3" t="s">
        <v>142</v>
      </c>
      <c r="C90" s="3"/>
      <c r="D90" s="3"/>
      <c r="E90" s="3"/>
      <c r="F90" s="3"/>
      <c r="G90" s="2"/>
      <c r="H90" s="2"/>
      <c r="I90" s="2"/>
      <c r="J90" s="2"/>
      <c r="K90" s="2"/>
      <c r="L90" s="2"/>
    </row>
    <row r="91" spans="1:12" ht="12" x14ac:dyDescent="0.15">
      <c r="A91" s="3"/>
      <c r="B91" s="3" t="s">
        <v>146</v>
      </c>
      <c r="C91" s="3"/>
      <c r="D91" s="3"/>
      <c r="E91" s="3"/>
      <c r="F91" s="3"/>
      <c r="G91" s="2"/>
      <c r="H91" s="2"/>
      <c r="I91" s="2"/>
      <c r="J91" s="2"/>
      <c r="K91" s="2"/>
      <c r="L91" s="2"/>
    </row>
    <row r="92" spans="1:12" ht="12.75" customHeight="1" x14ac:dyDescent="0.15">
      <c r="B92" s="2" t="s">
        <v>147</v>
      </c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 ht="12" x14ac:dyDescent="0.15">
      <c r="A93" s="3" t="s">
        <v>0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</sheetData>
  <mergeCells count="29">
    <mergeCell ref="I63:I64"/>
    <mergeCell ref="J63:L63"/>
    <mergeCell ref="G65:H65"/>
    <mergeCell ref="G70:H70"/>
    <mergeCell ref="G40:H40"/>
    <mergeCell ref="A34:B34"/>
    <mergeCell ref="G34:H34"/>
    <mergeCell ref="A47:B47"/>
    <mergeCell ref="G51:H51"/>
    <mergeCell ref="A63:B64"/>
    <mergeCell ref="C63:C64"/>
    <mergeCell ref="D63:F63"/>
    <mergeCell ref="G63:H64"/>
    <mergeCell ref="A39:B39"/>
    <mergeCell ref="G20:H20"/>
    <mergeCell ref="A24:B24"/>
    <mergeCell ref="G25:H25"/>
    <mergeCell ref="A30:B30"/>
    <mergeCell ref="J3:L3"/>
    <mergeCell ref="A3:B4"/>
    <mergeCell ref="C3:C4"/>
    <mergeCell ref="D3:F3"/>
    <mergeCell ref="G3:H4"/>
    <mergeCell ref="I3:I4"/>
    <mergeCell ref="A5:B5"/>
    <mergeCell ref="G5:H5"/>
    <mergeCell ref="A7:B7"/>
    <mergeCell ref="G11:H11"/>
    <mergeCell ref="A16:B16"/>
  </mergeCells>
  <phoneticPr fontId="3"/>
  <pageMargins left="0.59055118110236227" right="0.19685039370078741" top="0.98425196850393704" bottom="0.98425196850393704" header="0.51181102362204722" footer="0.51181102362204722"/>
  <pageSetup paperSize="9" orientation="portrait" verticalDpi="400" r:id="rId1"/>
  <headerFooter alignWithMargins="0"/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18国調人口及び世帯数（大字等の別）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intec</dc:creator>
  <cp:lastModifiedBy>H</cp:lastModifiedBy>
  <cp:lastPrinted>2022-03-15T02:21:36Z</cp:lastPrinted>
  <dcterms:created xsi:type="dcterms:W3CDTF">2018-01-04T06:09:12Z</dcterms:created>
  <dcterms:modified xsi:type="dcterms:W3CDTF">2022-03-15T02:21:52Z</dcterms:modified>
</cp:coreProperties>
</file>